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RPAGE\LOTUS\_Current Debt CL\FY25\"/>
    </mc:Choice>
  </mc:AlternateContent>
  <xr:revisionPtr revIDLastSave="0" documentId="8_{EF59CABA-63A7-417C-9A6B-8CD319E63257}" xr6:coauthVersionLast="47" xr6:coauthVersionMax="47" xr10:uidLastSave="{00000000-0000-0000-0000-000000000000}"/>
  <bookViews>
    <workbookView xWindow="58005" yWindow="630" windowWidth="27615" windowHeight="14445" xr2:uid="{00000000-000D-0000-FFFF-FFFF00000000}"/>
  </bookViews>
  <sheets>
    <sheet name="Debt Service" sheetId="1" r:id="rId1"/>
    <sheet name="Inst~Payment" sheetId="2" r:id="rId2"/>
    <sheet name="UMCP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1" l="1"/>
  <c r="B18" i="1" s="1"/>
  <c r="C17" i="2" l="1"/>
  <c r="C7" i="2"/>
  <c r="C15" i="1"/>
  <c r="B7" i="1"/>
  <c r="AF13" i="3"/>
  <c r="AF15" i="3" s="1"/>
  <c r="AF17" i="3" s="1"/>
  <c r="AE13" i="3"/>
  <c r="AE15" i="3" s="1"/>
  <c r="AE17" i="3" s="1"/>
  <c r="AD13" i="3"/>
  <c r="AD15" i="3" s="1"/>
  <c r="AD17" i="3" s="1"/>
  <c r="C23" i="2" l="1"/>
  <c r="AA13" i="3"/>
  <c r="X13" i="3"/>
  <c r="U13" i="3"/>
  <c r="T13" i="3"/>
  <c r="S13" i="3"/>
  <c r="R13" i="3"/>
  <c r="Q13" i="3"/>
  <c r="O13" i="3"/>
  <c r="N13" i="3"/>
  <c r="M13" i="3"/>
  <c r="L13" i="3"/>
  <c r="K13" i="3"/>
  <c r="J13" i="3"/>
  <c r="D13" i="3"/>
  <c r="C13" i="3"/>
  <c r="E11" i="3"/>
  <c r="AG11" i="3" s="1"/>
  <c r="AB10" i="3"/>
  <c r="AB13" i="3" s="1"/>
  <c r="Y10" i="3"/>
  <c r="Y13" i="3" s="1"/>
  <c r="E10" i="3"/>
  <c r="Z10" i="3" s="1"/>
  <c r="P13" i="3"/>
  <c r="E13" i="3" l="1"/>
  <c r="Z13" i="3"/>
  <c r="I10" i="3"/>
  <c r="AC10" i="3"/>
  <c r="AC13" i="3" s="1"/>
  <c r="I11" i="3"/>
  <c r="I13" i="3" l="1"/>
  <c r="AG13" i="3"/>
  <c r="AG15" i="3" s="1"/>
  <c r="AG17" i="3" s="1"/>
  <c r="B21" i="2" l="1"/>
  <c r="P19" i="2"/>
  <c r="P23" i="2" s="1"/>
  <c r="O19" i="2"/>
  <c r="O23" i="2" s="1"/>
  <c r="N19" i="2"/>
  <c r="N23" i="2" s="1"/>
  <c r="M19" i="2"/>
  <c r="L19" i="2"/>
  <c r="K19" i="2"/>
  <c r="J19" i="2"/>
  <c r="I19" i="2"/>
  <c r="H19" i="2"/>
  <c r="G19" i="2"/>
  <c r="F19" i="2"/>
  <c r="F23" i="2" s="1"/>
  <c r="E19" i="2"/>
  <c r="E23" i="2" s="1"/>
  <c r="D23" i="2"/>
  <c r="P17" i="2"/>
  <c r="O17" i="2"/>
  <c r="N17" i="2"/>
  <c r="M17" i="2"/>
  <c r="M23" i="2" s="1"/>
  <c r="L17" i="2"/>
  <c r="L23" i="2" s="1"/>
  <c r="K17" i="2"/>
  <c r="K23" i="2" s="1"/>
  <c r="J17" i="2"/>
  <c r="J23" i="2" s="1"/>
  <c r="I17" i="2"/>
  <c r="H17" i="2"/>
  <c r="H23" i="2" s="1"/>
  <c r="G17" i="2"/>
  <c r="F17" i="2"/>
  <c r="E17" i="2"/>
  <c r="D17" i="2"/>
  <c r="B15" i="2"/>
  <c r="B13" i="2"/>
  <c r="B11" i="2"/>
  <c r="B9" i="2"/>
  <c r="B7" i="2"/>
  <c r="B19" i="2" l="1"/>
  <c r="G23" i="2"/>
  <c r="I23" i="2"/>
  <c r="B23" i="2"/>
  <c r="B17" i="2"/>
  <c r="Q18" i="1" l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5" i="1"/>
  <c r="B9" i="1"/>
</calcChain>
</file>

<file path=xl/sharedStrings.xml><?xml version="1.0" encoding="utf-8"?>
<sst xmlns="http://schemas.openxmlformats.org/spreadsheetml/2006/main" count="118" uniqueCount="84">
  <si>
    <t>UMB</t>
  </si>
  <si>
    <t>Cost of Issue</t>
  </si>
  <si>
    <t>Principal</t>
  </si>
  <si>
    <t>1995 Revolving Equipment</t>
  </si>
  <si>
    <t>Debt Services Schedule</t>
  </si>
  <si>
    <t>Principal &amp; Interest Collection from Institutions</t>
  </si>
  <si>
    <t>6 month Interest Rate</t>
  </si>
  <si>
    <t>Inst.</t>
  </si>
  <si>
    <t>Cert #</t>
  </si>
  <si>
    <t>Loan Amount</t>
  </si>
  <si>
    <t>Pre-Paid</t>
  </si>
  <si>
    <t>Amt Financed</t>
  </si>
  <si>
    <t>Years</t>
  </si>
  <si>
    <t>Fin Date</t>
  </si>
  <si>
    <t>Int Rate</t>
  </si>
  <si>
    <t>Pre-Int</t>
  </si>
  <si>
    <t>1/1/18-Prin</t>
  </si>
  <si>
    <t>7/1/18-Prin</t>
  </si>
  <si>
    <t>1/1/19-Prin</t>
  </si>
  <si>
    <t>7/1/19-Prin</t>
  </si>
  <si>
    <t>1/1/20-Prin</t>
  </si>
  <si>
    <t>Actual</t>
  </si>
  <si>
    <t>Collected</t>
  </si>
  <si>
    <t>COI</t>
  </si>
  <si>
    <t>181-1</t>
  </si>
  <si>
    <t>Collected Int</t>
  </si>
  <si>
    <t>Actual Int</t>
  </si>
  <si>
    <t>7/1/20-Prin</t>
  </si>
  <si>
    <t>1/1/21-Prin</t>
  </si>
  <si>
    <t>7/1/21-Prin</t>
  </si>
  <si>
    <t>1/1/22-Prin</t>
  </si>
  <si>
    <t>7/1/22-Prin</t>
  </si>
  <si>
    <t>1/1/23-Prin</t>
  </si>
  <si>
    <t>Interest</t>
  </si>
  <si>
    <t>1/1/17-Prin</t>
  </si>
  <si>
    <t>7/1/17-Prin</t>
  </si>
  <si>
    <t>UMES</t>
  </si>
  <si>
    <t>Revolving Equipment Loan Program</t>
  </si>
  <si>
    <t>FSU</t>
  </si>
  <si>
    <t>FY18 Total</t>
  </si>
  <si>
    <t>UB</t>
  </si>
  <si>
    <t>UMCP</t>
  </si>
  <si>
    <t>Budget Stabilization</t>
  </si>
  <si>
    <t>Total</t>
  </si>
  <si>
    <t>UMBI</t>
  </si>
  <si>
    <t>UMBC</t>
  </si>
  <si>
    <t>UMUC</t>
  </si>
  <si>
    <t>CEES</t>
  </si>
  <si>
    <t>USM Office</t>
  </si>
  <si>
    <t>BSU</t>
  </si>
  <si>
    <t>CSU</t>
  </si>
  <si>
    <t>SU</t>
  </si>
  <si>
    <t>TU</t>
  </si>
  <si>
    <t>Gross Debt Service</t>
  </si>
  <si>
    <t>Ammortization of COI</t>
  </si>
  <si>
    <t>Adjustment</t>
  </si>
  <si>
    <t>Prior Budget Stabilization</t>
  </si>
  <si>
    <t>Pay back to Institutions</t>
  </si>
  <si>
    <t>Debt Services</t>
  </si>
  <si>
    <t>Prior Loans</t>
  </si>
  <si>
    <t>New Loans</t>
  </si>
  <si>
    <t>Adjustments</t>
  </si>
  <si>
    <t>Down Payment</t>
  </si>
  <si>
    <t>Repayments of Principal</t>
  </si>
  <si>
    <t>Loans Outstanding</t>
  </si>
  <si>
    <t xml:space="preserve"> </t>
  </si>
  <si>
    <t/>
  </si>
  <si>
    <t>7/1/23-Prin</t>
  </si>
  <si>
    <t>7/1/23-Int</t>
  </si>
  <si>
    <t>FY24</t>
  </si>
  <si>
    <t>1/1/24-Prin</t>
  </si>
  <si>
    <t>1/1/24-Int</t>
  </si>
  <si>
    <t>Complete</t>
  </si>
  <si>
    <t>principal + collected interest</t>
  </si>
  <si>
    <t>actual interest</t>
  </si>
  <si>
    <t>FY25 interim</t>
  </si>
  <si>
    <t>7/1/24-Prin</t>
  </si>
  <si>
    <t>7/1/24-Int</t>
  </si>
  <si>
    <t>FY25</t>
  </si>
  <si>
    <t>Balance as of 12/31/2024</t>
  </si>
  <si>
    <t>June 30, 2024 Balance</t>
  </si>
  <si>
    <t>Payment From Institutions - FY25</t>
  </si>
  <si>
    <t xml:space="preserve">FY2025 </t>
  </si>
  <si>
    <t>Balance as of June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</si>
</sst>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"/>
    <numFmt numFmtId="165" formatCode="#,##0.0_);[Red]\(#,##0.0\)"/>
    <numFmt numFmtId="166" formatCode="0.000%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69FFFF"/>
        <bgColor rgb="FF69FFFF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40" fontId="1" fillId="2" borderId="1" xfId="0" applyNumberFormat="1" applyFont="1" applyFill="1" applyBorder="1" applyAlignment="1">
      <alignment horizontal="center"/>
    </xf>
    <xf numFmtId="40" fontId="1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0" fontId="0" fillId="0" borderId="0" xfId="0" applyNumberFormat="1"/>
    <xf numFmtId="40" fontId="2" fillId="0" borderId="0" xfId="0" quotePrefix="1" applyNumberFormat="1" applyFont="1" applyAlignment="1">
      <alignment horizontal="left"/>
    </xf>
    <xf numFmtId="0" fontId="2" fillId="0" borderId="0" xfId="0" quotePrefix="1" applyFont="1" applyAlignment="1">
      <alignment horizontal="left"/>
    </xf>
    <xf numFmtId="0" fontId="0" fillId="0" borderId="0" xfId="0" applyAlignment="1">
      <alignment horizontal="center"/>
    </xf>
    <xf numFmtId="40" fontId="0" fillId="3" borderId="3" xfId="0" applyNumberFormat="1" applyFill="1" applyBorder="1" applyAlignment="1">
      <alignment horizontal="center"/>
    </xf>
    <xf numFmtId="40" fontId="0" fillId="3" borderId="3" xfId="0" quotePrefix="1" applyNumberFormat="1" applyFill="1" applyBorder="1" applyAlignment="1">
      <alignment horizontal="center"/>
    </xf>
    <xf numFmtId="40" fontId="0" fillId="0" borderId="0" xfId="0" applyNumberFormat="1" applyAlignment="1">
      <alignment horizontal="center"/>
    </xf>
    <xf numFmtId="0" fontId="0" fillId="0" borderId="0" xfId="0" quotePrefix="1" applyAlignment="1">
      <alignment horizontal="left"/>
    </xf>
    <xf numFmtId="40" fontId="0" fillId="4" borderId="0" xfId="0" applyNumberFormat="1" applyFill="1"/>
    <xf numFmtId="0" fontId="2" fillId="0" borderId="0" xfId="0" applyFont="1"/>
    <xf numFmtId="1" fontId="0" fillId="0" borderId="0" xfId="0" applyNumberFormat="1" applyAlignment="1">
      <alignment horizontal="center"/>
    </xf>
    <xf numFmtId="165" fontId="0" fillId="0" borderId="0" xfId="0" applyNumberFormat="1"/>
    <xf numFmtId="164" fontId="0" fillId="0" borderId="0" xfId="0" applyNumberFormat="1"/>
    <xf numFmtId="166" fontId="0" fillId="0" borderId="0" xfId="0" applyNumberFormat="1"/>
    <xf numFmtId="166" fontId="0" fillId="0" borderId="0" xfId="0" applyNumberFormat="1" applyAlignment="1">
      <alignment horizontal="center"/>
    </xf>
    <xf numFmtId="0" fontId="0" fillId="5" borderId="4" xfId="0" applyFill="1" applyBorder="1" applyAlignment="1">
      <alignment horizontal="center"/>
    </xf>
    <xf numFmtId="1" fontId="0" fillId="5" borderId="4" xfId="0" applyNumberFormat="1" applyFill="1" applyBorder="1" applyAlignment="1">
      <alignment horizontal="center"/>
    </xf>
    <xf numFmtId="40" fontId="0" fillId="5" borderId="4" xfId="0" applyNumberFormat="1" applyFill="1" applyBorder="1" applyAlignment="1">
      <alignment horizontal="center"/>
    </xf>
    <xf numFmtId="165" fontId="0" fillId="5" borderId="4" xfId="0" applyNumberFormat="1" applyFill="1" applyBorder="1" applyAlignment="1">
      <alignment horizontal="center"/>
    </xf>
    <xf numFmtId="164" fontId="0" fillId="5" borderId="4" xfId="0" applyNumberFormat="1" applyFill="1" applyBorder="1" applyAlignment="1">
      <alignment horizontal="center"/>
    </xf>
    <xf numFmtId="166" fontId="0" fillId="5" borderId="4" xfId="0" applyNumberFormat="1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1" fontId="0" fillId="5" borderId="5" xfId="0" applyNumberFormat="1" applyFill="1" applyBorder="1" applyAlignment="1">
      <alignment horizontal="center"/>
    </xf>
    <xf numFmtId="40" fontId="0" fillId="5" borderId="5" xfId="0" applyNumberFormat="1" applyFill="1" applyBorder="1" applyAlignment="1">
      <alignment horizontal="center"/>
    </xf>
    <xf numFmtId="165" fontId="0" fillId="5" borderId="5" xfId="0" applyNumberFormat="1" applyFill="1" applyBorder="1" applyAlignment="1">
      <alignment horizontal="center"/>
    </xf>
    <xf numFmtId="164" fontId="0" fillId="5" borderId="5" xfId="0" applyNumberFormat="1" applyFill="1" applyBorder="1" applyAlignment="1">
      <alignment horizontal="center"/>
    </xf>
    <xf numFmtId="166" fontId="0" fillId="5" borderId="5" xfId="0" applyNumberFormat="1" applyFill="1" applyBorder="1" applyAlignment="1">
      <alignment horizontal="center"/>
    </xf>
    <xf numFmtId="164" fontId="0" fillId="5" borderId="5" xfId="0" quotePrefix="1" applyNumberFormat="1" applyFill="1" applyBorder="1" applyAlignment="1">
      <alignment horizontal="center"/>
    </xf>
    <xf numFmtId="0" fontId="0" fillId="0" borderId="6" xfId="0" applyBorder="1"/>
    <xf numFmtId="1" fontId="0" fillId="0" borderId="6" xfId="0" applyNumberFormat="1" applyBorder="1" applyAlignment="1">
      <alignment horizontal="center"/>
    </xf>
    <xf numFmtId="40" fontId="0" fillId="0" borderId="6" xfId="0" applyNumberFormat="1" applyBorder="1"/>
    <xf numFmtId="165" fontId="0" fillId="0" borderId="6" xfId="0" applyNumberFormat="1" applyBorder="1"/>
    <xf numFmtId="164" fontId="0" fillId="0" borderId="6" xfId="0" applyNumberFormat="1" applyBorder="1"/>
    <xf numFmtId="166" fontId="0" fillId="0" borderId="6" xfId="0" applyNumberFormat="1" applyBorder="1"/>
    <xf numFmtId="40" fontId="0" fillId="0" borderId="7" xfId="0" applyNumberFormat="1" applyBorder="1"/>
    <xf numFmtId="40" fontId="2" fillId="0" borderId="0" xfId="0" applyNumberFormat="1" applyFont="1" applyAlignment="1">
      <alignment horizontal="center"/>
    </xf>
    <xf numFmtId="40" fontId="2" fillId="5" borderId="5" xfId="0" quotePrefix="1" applyNumberFormat="1" applyFont="1" applyFill="1" applyBorder="1" applyAlignment="1">
      <alignment horizontal="center"/>
    </xf>
    <xf numFmtId="40" fontId="0" fillId="0" borderId="8" xfId="0" applyNumberFormat="1" applyBorder="1"/>
    <xf numFmtId="164" fontId="1" fillId="0" borderId="0" xfId="0" applyNumberFormat="1" applyFont="1"/>
    <xf numFmtId="40" fontId="1" fillId="0" borderId="0" xfId="0" applyNumberFormat="1" applyFont="1"/>
    <xf numFmtId="0" fontId="2" fillId="4" borderId="0" xfId="0" quotePrefix="1" applyFont="1" applyFill="1" applyAlignment="1">
      <alignment horizontal="left"/>
    </xf>
    <xf numFmtId="40" fontId="2" fillId="0" borderId="0" xfId="0" applyNumberFormat="1" applyFont="1"/>
    <xf numFmtId="40" fontId="0" fillId="5" borderId="4" xfId="0" quotePrefix="1" applyNumberFormat="1" applyFill="1" applyBorder="1" applyAlignment="1">
      <alignment horizontal="center"/>
    </xf>
    <xf numFmtId="40" fontId="1" fillId="6" borderId="0" xfId="0" applyNumberFormat="1" applyFont="1" applyFill="1"/>
    <xf numFmtId="0" fontId="1" fillId="0" borderId="0" xfId="0" quotePrefix="1" applyFont="1" applyAlignment="1">
      <alignment horizontal="center"/>
    </xf>
    <xf numFmtId="164" fontId="2" fillId="5" borderId="4" xfId="0" applyNumberFormat="1" applyFont="1" applyFill="1" applyBorder="1" applyAlignment="1">
      <alignment horizontal="center"/>
    </xf>
    <xf numFmtId="164" fontId="2" fillId="5" borderId="4" xfId="0" quotePrefix="1" applyNumberFormat="1" applyFont="1" applyFill="1" applyBorder="1" applyAlignment="1">
      <alignment horizontal="center"/>
    </xf>
    <xf numFmtId="40" fontId="0" fillId="0" borderId="0" xfId="0" applyNumberFormat="1" applyAlignment="1">
      <alignment horizontal="center" vertical="center"/>
    </xf>
    <xf numFmtId="40" fontId="3" fillId="0" borderId="0" xfId="0" applyNumberFormat="1" applyFont="1"/>
    <xf numFmtId="166" fontId="2" fillId="0" borderId="0" xfId="0" applyNumberFormat="1" applyFont="1"/>
    <xf numFmtId="40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P:\FinAff\Debt%20Service%20Schedules\Revolving%20Equipment%20Loan\Budget%20Stabilization\INST~PMT.xls" TargetMode="External"/><Relationship Id="rId1" Type="http://schemas.openxmlformats.org/officeDocument/2006/relationships/externalLinkPath" Target="/FinAff/Debt%20Service%20Schedules/Revolving%20Equipment%20Loan/Budget%20Stabilization/INST~PM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Y95"/>
      <sheetName val="FY96"/>
      <sheetName val="FY97"/>
      <sheetName val="FY98"/>
      <sheetName val="FY99"/>
      <sheetName val="FY00"/>
      <sheetName val="FY01"/>
      <sheetName val="FY02"/>
      <sheetName val="FY03"/>
      <sheetName val="FY04"/>
      <sheetName val="FY05"/>
      <sheetName val="FY06"/>
      <sheetName val="FY07"/>
      <sheetName val="FY08"/>
      <sheetName val="FY09"/>
      <sheetName val="FY10"/>
      <sheetName val="FY11"/>
      <sheetName val="FY12"/>
      <sheetName val="FY13"/>
      <sheetName val="FY14"/>
      <sheetName val="FY15"/>
      <sheetName val="FY16"/>
      <sheetName val="FY17"/>
      <sheetName val="FY18"/>
      <sheetName val="FY19"/>
      <sheetName val="FY20"/>
      <sheetName val="FY21"/>
      <sheetName val="FY22"/>
      <sheetName val="FY23"/>
      <sheetName val="FY24 Interim"/>
      <sheetName val="FY24"/>
      <sheetName val="FY25 Interi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23">
          <cell r="C23">
            <v>216929.92000000001</v>
          </cell>
          <cell r="E23">
            <v>0</v>
          </cell>
          <cell r="F23">
            <v>1.0913936421275139E-11</v>
          </cell>
          <cell r="G23">
            <v>-1.4097167877480388E-11</v>
          </cell>
          <cell r="H23">
            <v>0</v>
          </cell>
          <cell r="I23">
            <v>6.5483729549953296E-13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</row>
      </sheetData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0"/>
  <sheetViews>
    <sheetView tabSelected="1" zoomScaleNormal="100" workbookViewId="0">
      <selection activeCell="A30" sqref="A30"/>
    </sheetView>
  </sheetViews>
  <sheetFormatPr defaultColWidth="14.42578125" defaultRowHeight="15" x14ac:dyDescent="0.25"/>
  <cols>
    <col min="1" max="1" width="29.42578125" customWidth="1"/>
    <col min="2" max="4" width="12.7109375" customWidth="1"/>
    <col min="5" max="5" width="12.7109375" hidden="1" customWidth="1"/>
    <col min="6" max="6" width="12.7109375" customWidth="1"/>
    <col min="7" max="12" width="12.7109375" hidden="1" customWidth="1"/>
    <col min="13" max="13" width="12.7109375" customWidth="1"/>
    <col min="14" max="15" width="12.7109375" hidden="1" customWidth="1"/>
    <col min="16" max="17" width="12.7109375" customWidth="1"/>
    <col min="18" max="37" width="8" customWidth="1"/>
    <col min="257" max="257" width="29.42578125" customWidth="1"/>
    <col min="258" max="260" width="12.7109375" customWidth="1"/>
    <col min="261" max="261" width="0" hidden="1" customWidth="1"/>
    <col min="262" max="262" width="12.7109375" customWidth="1"/>
    <col min="263" max="268" width="0" hidden="1" customWidth="1"/>
    <col min="269" max="269" width="12.7109375" customWidth="1"/>
    <col min="270" max="271" width="0" hidden="1" customWidth="1"/>
    <col min="272" max="273" width="12.7109375" customWidth="1"/>
    <col min="274" max="293" width="8" customWidth="1"/>
    <col min="513" max="513" width="29.42578125" customWidth="1"/>
    <col min="514" max="516" width="12.7109375" customWidth="1"/>
    <col min="517" max="517" width="0" hidden="1" customWidth="1"/>
    <col min="518" max="518" width="12.7109375" customWidth="1"/>
    <col min="519" max="524" width="0" hidden="1" customWidth="1"/>
    <col min="525" max="525" width="12.7109375" customWidth="1"/>
    <col min="526" max="527" width="0" hidden="1" customWidth="1"/>
    <col min="528" max="529" width="12.7109375" customWidth="1"/>
    <col min="530" max="549" width="8" customWidth="1"/>
    <col min="769" max="769" width="29.42578125" customWidth="1"/>
    <col min="770" max="772" width="12.7109375" customWidth="1"/>
    <col min="773" max="773" width="0" hidden="1" customWidth="1"/>
    <col min="774" max="774" width="12.7109375" customWidth="1"/>
    <col min="775" max="780" width="0" hidden="1" customWidth="1"/>
    <col min="781" max="781" width="12.7109375" customWidth="1"/>
    <col min="782" max="783" width="0" hidden="1" customWidth="1"/>
    <col min="784" max="785" width="12.7109375" customWidth="1"/>
    <col min="786" max="805" width="8" customWidth="1"/>
    <col min="1025" max="1025" width="29.42578125" customWidth="1"/>
    <col min="1026" max="1028" width="12.7109375" customWidth="1"/>
    <col min="1029" max="1029" width="0" hidden="1" customWidth="1"/>
    <col min="1030" max="1030" width="12.7109375" customWidth="1"/>
    <col min="1031" max="1036" width="0" hidden="1" customWidth="1"/>
    <col min="1037" max="1037" width="12.7109375" customWidth="1"/>
    <col min="1038" max="1039" width="0" hidden="1" customWidth="1"/>
    <col min="1040" max="1041" width="12.7109375" customWidth="1"/>
    <col min="1042" max="1061" width="8" customWidth="1"/>
    <col min="1281" max="1281" width="29.42578125" customWidth="1"/>
    <col min="1282" max="1284" width="12.7109375" customWidth="1"/>
    <col min="1285" max="1285" width="0" hidden="1" customWidth="1"/>
    <col min="1286" max="1286" width="12.7109375" customWidth="1"/>
    <col min="1287" max="1292" width="0" hidden="1" customWidth="1"/>
    <col min="1293" max="1293" width="12.7109375" customWidth="1"/>
    <col min="1294" max="1295" width="0" hidden="1" customWidth="1"/>
    <col min="1296" max="1297" width="12.7109375" customWidth="1"/>
    <col min="1298" max="1317" width="8" customWidth="1"/>
    <col min="1537" max="1537" width="29.42578125" customWidth="1"/>
    <col min="1538" max="1540" width="12.7109375" customWidth="1"/>
    <col min="1541" max="1541" width="0" hidden="1" customWidth="1"/>
    <col min="1542" max="1542" width="12.7109375" customWidth="1"/>
    <col min="1543" max="1548" width="0" hidden="1" customWidth="1"/>
    <col min="1549" max="1549" width="12.7109375" customWidth="1"/>
    <col min="1550" max="1551" width="0" hidden="1" customWidth="1"/>
    <col min="1552" max="1553" width="12.7109375" customWidth="1"/>
    <col min="1554" max="1573" width="8" customWidth="1"/>
    <col min="1793" max="1793" width="29.42578125" customWidth="1"/>
    <col min="1794" max="1796" width="12.7109375" customWidth="1"/>
    <col min="1797" max="1797" width="0" hidden="1" customWidth="1"/>
    <col min="1798" max="1798" width="12.7109375" customWidth="1"/>
    <col min="1799" max="1804" width="0" hidden="1" customWidth="1"/>
    <col min="1805" max="1805" width="12.7109375" customWidth="1"/>
    <col min="1806" max="1807" width="0" hidden="1" customWidth="1"/>
    <col min="1808" max="1809" width="12.7109375" customWidth="1"/>
    <col min="1810" max="1829" width="8" customWidth="1"/>
    <col min="2049" max="2049" width="29.42578125" customWidth="1"/>
    <col min="2050" max="2052" width="12.7109375" customWidth="1"/>
    <col min="2053" max="2053" width="0" hidden="1" customWidth="1"/>
    <col min="2054" max="2054" width="12.7109375" customWidth="1"/>
    <col min="2055" max="2060" width="0" hidden="1" customWidth="1"/>
    <col min="2061" max="2061" width="12.7109375" customWidth="1"/>
    <col min="2062" max="2063" width="0" hidden="1" customWidth="1"/>
    <col min="2064" max="2065" width="12.7109375" customWidth="1"/>
    <col min="2066" max="2085" width="8" customWidth="1"/>
    <col min="2305" max="2305" width="29.42578125" customWidth="1"/>
    <col min="2306" max="2308" width="12.7109375" customWidth="1"/>
    <col min="2309" max="2309" width="0" hidden="1" customWidth="1"/>
    <col min="2310" max="2310" width="12.7109375" customWidth="1"/>
    <col min="2311" max="2316" width="0" hidden="1" customWidth="1"/>
    <col min="2317" max="2317" width="12.7109375" customWidth="1"/>
    <col min="2318" max="2319" width="0" hidden="1" customWidth="1"/>
    <col min="2320" max="2321" width="12.7109375" customWidth="1"/>
    <col min="2322" max="2341" width="8" customWidth="1"/>
    <col min="2561" max="2561" width="29.42578125" customWidth="1"/>
    <col min="2562" max="2564" width="12.7109375" customWidth="1"/>
    <col min="2565" max="2565" width="0" hidden="1" customWidth="1"/>
    <col min="2566" max="2566" width="12.7109375" customWidth="1"/>
    <col min="2567" max="2572" width="0" hidden="1" customWidth="1"/>
    <col min="2573" max="2573" width="12.7109375" customWidth="1"/>
    <col min="2574" max="2575" width="0" hidden="1" customWidth="1"/>
    <col min="2576" max="2577" width="12.7109375" customWidth="1"/>
    <col min="2578" max="2597" width="8" customWidth="1"/>
    <col min="2817" max="2817" width="29.42578125" customWidth="1"/>
    <col min="2818" max="2820" width="12.7109375" customWidth="1"/>
    <col min="2821" max="2821" width="0" hidden="1" customWidth="1"/>
    <col min="2822" max="2822" width="12.7109375" customWidth="1"/>
    <col min="2823" max="2828" width="0" hidden="1" customWidth="1"/>
    <col min="2829" max="2829" width="12.7109375" customWidth="1"/>
    <col min="2830" max="2831" width="0" hidden="1" customWidth="1"/>
    <col min="2832" max="2833" width="12.7109375" customWidth="1"/>
    <col min="2834" max="2853" width="8" customWidth="1"/>
    <col min="3073" max="3073" width="29.42578125" customWidth="1"/>
    <col min="3074" max="3076" width="12.7109375" customWidth="1"/>
    <col min="3077" max="3077" width="0" hidden="1" customWidth="1"/>
    <col min="3078" max="3078" width="12.7109375" customWidth="1"/>
    <col min="3079" max="3084" width="0" hidden="1" customWidth="1"/>
    <col min="3085" max="3085" width="12.7109375" customWidth="1"/>
    <col min="3086" max="3087" width="0" hidden="1" customWidth="1"/>
    <col min="3088" max="3089" width="12.7109375" customWidth="1"/>
    <col min="3090" max="3109" width="8" customWidth="1"/>
    <col min="3329" max="3329" width="29.42578125" customWidth="1"/>
    <col min="3330" max="3332" width="12.7109375" customWidth="1"/>
    <col min="3333" max="3333" width="0" hidden="1" customWidth="1"/>
    <col min="3334" max="3334" width="12.7109375" customWidth="1"/>
    <col min="3335" max="3340" width="0" hidden="1" customWidth="1"/>
    <col min="3341" max="3341" width="12.7109375" customWidth="1"/>
    <col min="3342" max="3343" width="0" hidden="1" customWidth="1"/>
    <col min="3344" max="3345" width="12.7109375" customWidth="1"/>
    <col min="3346" max="3365" width="8" customWidth="1"/>
    <col min="3585" max="3585" width="29.42578125" customWidth="1"/>
    <col min="3586" max="3588" width="12.7109375" customWidth="1"/>
    <col min="3589" max="3589" width="0" hidden="1" customWidth="1"/>
    <col min="3590" max="3590" width="12.7109375" customWidth="1"/>
    <col min="3591" max="3596" width="0" hidden="1" customWidth="1"/>
    <col min="3597" max="3597" width="12.7109375" customWidth="1"/>
    <col min="3598" max="3599" width="0" hidden="1" customWidth="1"/>
    <col min="3600" max="3601" width="12.7109375" customWidth="1"/>
    <col min="3602" max="3621" width="8" customWidth="1"/>
    <col min="3841" max="3841" width="29.42578125" customWidth="1"/>
    <col min="3842" max="3844" width="12.7109375" customWidth="1"/>
    <col min="3845" max="3845" width="0" hidden="1" customWidth="1"/>
    <col min="3846" max="3846" width="12.7109375" customWidth="1"/>
    <col min="3847" max="3852" width="0" hidden="1" customWidth="1"/>
    <col min="3853" max="3853" width="12.7109375" customWidth="1"/>
    <col min="3854" max="3855" width="0" hidden="1" customWidth="1"/>
    <col min="3856" max="3857" width="12.7109375" customWidth="1"/>
    <col min="3858" max="3877" width="8" customWidth="1"/>
    <col min="4097" max="4097" width="29.42578125" customWidth="1"/>
    <col min="4098" max="4100" width="12.7109375" customWidth="1"/>
    <col min="4101" max="4101" width="0" hidden="1" customWidth="1"/>
    <col min="4102" max="4102" width="12.7109375" customWidth="1"/>
    <col min="4103" max="4108" width="0" hidden="1" customWidth="1"/>
    <col min="4109" max="4109" width="12.7109375" customWidth="1"/>
    <col min="4110" max="4111" width="0" hidden="1" customWidth="1"/>
    <col min="4112" max="4113" width="12.7109375" customWidth="1"/>
    <col min="4114" max="4133" width="8" customWidth="1"/>
    <col min="4353" max="4353" width="29.42578125" customWidth="1"/>
    <col min="4354" max="4356" width="12.7109375" customWidth="1"/>
    <col min="4357" max="4357" width="0" hidden="1" customWidth="1"/>
    <col min="4358" max="4358" width="12.7109375" customWidth="1"/>
    <col min="4359" max="4364" width="0" hidden="1" customWidth="1"/>
    <col min="4365" max="4365" width="12.7109375" customWidth="1"/>
    <col min="4366" max="4367" width="0" hidden="1" customWidth="1"/>
    <col min="4368" max="4369" width="12.7109375" customWidth="1"/>
    <col min="4370" max="4389" width="8" customWidth="1"/>
    <col min="4609" max="4609" width="29.42578125" customWidth="1"/>
    <col min="4610" max="4612" width="12.7109375" customWidth="1"/>
    <col min="4613" max="4613" width="0" hidden="1" customWidth="1"/>
    <col min="4614" max="4614" width="12.7109375" customWidth="1"/>
    <col min="4615" max="4620" width="0" hidden="1" customWidth="1"/>
    <col min="4621" max="4621" width="12.7109375" customWidth="1"/>
    <col min="4622" max="4623" width="0" hidden="1" customWidth="1"/>
    <col min="4624" max="4625" width="12.7109375" customWidth="1"/>
    <col min="4626" max="4645" width="8" customWidth="1"/>
    <col min="4865" max="4865" width="29.42578125" customWidth="1"/>
    <col min="4866" max="4868" width="12.7109375" customWidth="1"/>
    <col min="4869" max="4869" width="0" hidden="1" customWidth="1"/>
    <col min="4870" max="4870" width="12.7109375" customWidth="1"/>
    <col min="4871" max="4876" width="0" hidden="1" customWidth="1"/>
    <col min="4877" max="4877" width="12.7109375" customWidth="1"/>
    <col min="4878" max="4879" width="0" hidden="1" customWidth="1"/>
    <col min="4880" max="4881" width="12.7109375" customWidth="1"/>
    <col min="4882" max="4901" width="8" customWidth="1"/>
    <col min="5121" max="5121" width="29.42578125" customWidth="1"/>
    <col min="5122" max="5124" width="12.7109375" customWidth="1"/>
    <col min="5125" max="5125" width="0" hidden="1" customWidth="1"/>
    <col min="5126" max="5126" width="12.7109375" customWidth="1"/>
    <col min="5127" max="5132" width="0" hidden="1" customWidth="1"/>
    <col min="5133" max="5133" width="12.7109375" customWidth="1"/>
    <col min="5134" max="5135" width="0" hidden="1" customWidth="1"/>
    <col min="5136" max="5137" width="12.7109375" customWidth="1"/>
    <col min="5138" max="5157" width="8" customWidth="1"/>
    <col min="5377" max="5377" width="29.42578125" customWidth="1"/>
    <col min="5378" max="5380" width="12.7109375" customWidth="1"/>
    <col min="5381" max="5381" width="0" hidden="1" customWidth="1"/>
    <col min="5382" max="5382" width="12.7109375" customWidth="1"/>
    <col min="5383" max="5388" width="0" hidden="1" customWidth="1"/>
    <col min="5389" max="5389" width="12.7109375" customWidth="1"/>
    <col min="5390" max="5391" width="0" hidden="1" customWidth="1"/>
    <col min="5392" max="5393" width="12.7109375" customWidth="1"/>
    <col min="5394" max="5413" width="8" customWidth="1"/>
    <col min="5633" max="5633" width="29.42578125" customWidth="1"/>
    <col min="5634" max="5636" width="12.7109375" customWidth="1"/>
    <col min="5637" max="5637" width="0" hidden="1" customWidth="1"/>
    <col min="5638" max="5638" width="12.7109375" customWidth="1"/>
    <col min="5639" max="5644" width="0" hidden="1" customWidth="1"/>
    <col min="5645" max="5645" width="12.7109375" customWidth="1"/>
    <col min="5646" max="5647" width="0" hidden="1" customWidth="1"/>
    <col min="5648" max="5649" width="12.7109375" customWidth="1"/>
    <col min="5650" max="5669" width="8" customWidth="1"/>
    <col min="5889" max="5889" width="29.42578125" customWidth="1"/>
    <col min="5890" max="5892" width="12.7109375" customWidth="1"/>
    <col min="5893" max="5893" width="0" hidden="1" customWidth="1"/>
    <col min="5894" max="5894" width="12.7109375" customWidth="1"/>
    <col min="5895" max="5900" width="0" hidden="1" customWidth="1"/>
    <col min="5901" max="5901" width="12.7109375" customWidth="1"/>
    <col min="5902" max="5903" width="0" hidden="1" customWidth="1"/>
    <col min="5904" max="5905" width="12.7109375" customWidth="1"/>
    <col min="5906" max="5925" width="8" customWidth="1"/>
    <col min="6145" max="6145" width="29.42578125" customWidth="1"/>
    <col min="6146" max="6148" width="12.7109375" customWidth="1"/>
    <col min="6149" max="6149" width="0" hidden="1" customWidth="1"/>
    <col min="6150" max="6150" width="12.7109375" customWidth="1"/>
    <col min="6151" max="6156" width="0" hidden="1" customWidth="1"/>
    <col min="6157" max="6157" width="12.7109375" customWidth="1"/>
    <col min="6158" max="6159" width="0" hidden="1" customWidth="1"/>
    <col min="6160" max="6161" width="12.7109375" customWidth="1"/>
    <col min="6162" max="6181" width="8" customWidth="1"/>
    <col min="6401" max="6401" width="29.42578125" customWidth="1"/>
    <col min="6402" max="6404" width="12.7109375" customWidth="1"/>
    <col min="6405" max="6405" width="0" hidden="1" customWidth="1"/>
    <col min="6406" max="6406" width="12.7109375" customWidth="1"/>
    <col min="6407" max="6412" width="0" hidden="1" customWidth="1"/>
    <col min="6413" max="6413" width="12.7109375" customWidth="1"/>
    <col min="6414" max="6415" width="0" hidden="1" customWidth="1"/>
    <col min="6416" max="6417" width="12.7109375" customWidth="1"/>
    <col min="6418" max="6437" width="8" customWidth="1"/>
    <col min="6657" max="6657" width="29.42578125" customWidth="1"/>
    <col min="6658" max="6660" width="12.7109375" customWidth="1"/>
    <col min="6661" max="6661" width="0" hidden="1" customWidth="1"/>
    <col min="6662" max="6662" width="12.7109375" customWidth="1"/>
    <col min="6663" max="6668" width="0" hidden="1" customWidth="1"/>
    <col min="6669" max="6669" width="12.7109375" customWidth="1"/>
    <col min="6670" max="6671" width="0" hidden="1" customWidth="1"/>
    <col min="6672" max="6673" width="12.7109375" customWidth="1"/>
    <col min="6674" max="6693" width="8" customWidth="1"/>
    <col min="6913" max="6913" width="29.42578125" customWidth="1"/>
    <col min="6914" max="6916" width="12.7109375" customWidth="1"/>
    <col min="6917" max="6917" width="0" hidden="1" customWidth="1"/>
    <col min="6918" max="6918" width="12.7109375" customWidth="1"/>
    <col min="6919" max="6924" width="0" hidden="1" customWidth="1"/>
    <col min="6925" max="6925" width="12.7109375" customWidth="1"/>
    <col min="6926" max="6927" width="0" hidden="1" customWidth="1"/>
    <col min="6928" max="6929" width="12.7109375" customWidth="1"/>
    <col min="6930" max="6949" width="8" customWidth="1"/>
    <col min="7169" max="7169" width="29.42578125" customWidth="1"/>
    <col min="7170" max="7172" width="12.7109375" customWidth="1"/>
    <col min="7173" max="7173" width="0" hidden="1" customWidth="1"/>
    <col min="7174" max="7174" width="12.7109375" customWidth="1"/>
    <col min="7175" max="7180" width="0" hidden="1" customWidth="1"/>
    <col min="7181" max="7181" width="12.7109375" customWidth="1"/>
    <col min="7182" max="7183" width="0" hidden="1" customWidth="1"/>
    <col min="7184" max="7185" width="12.7109375" customWidth="1"/>
    <col min="7186" max="7205" width="8" customWidth="1"/>
    <col min="7425" max="7425" width="29.42578125" customWidth="1"/>
    <col min="7426" max="7428" width="12.7109375" customWidth="1"/>
    <col min="7429" max="7429" width="0" hidden="1" customWidth="1"/>
    <col min="7430" max="7430" width="12.7109375" customWidth="1"/>
    <col min="7431" max="7436" width="0" hidden="1" customWidth="1"/>
    <col min="7437" max="7437" width="12.7109375" customWidth="1"/>
    <col min="7438" max="7439" width="0" hidden="1" customWidth="1"/>
    <col min="7440" max="7441" width="12.7109375" customWidth="1"/>
    <col min="7442" max="7461" width="8" customWidth="1"/>
    <col min="7681" max="7681" width="29.42578125" customWidth="1"/>
    <col min="7682" max="7684" width="12.7109375" customWidth="1"/>
    <col min="7685" max="7685" width="0" hidden="1" customWidth="1"/>
    <col min="7686" max="7686" width="12.7109375" customWidth="1"/>
    <col min="7687" max="7692" width="0" hidden="1" customWidth="1"/>
    <col min="7693" max="7693" width="12.7109375" customWidth="1"/>
    <col min="7694" max="7695" width="0" hidden="1" customWidth="1"/>
    <col min="7696" max="7697" width="12.7109375" customWidth="1"/>
    <col min="7698" max="7717" width="8" customWidth="1"/>
    <col min="7937" max="7937" width="29.42578125" customWidth="1"/>
    <col min="7938" max="7940" width="12.7109375" customWidth="1"/>
    <col min="7941" max="7941" width="0" hidden="1" customWidth="1"/>
    <col min="7942" max="7942" width="12.7109375" customWidth="1"/>
    <col min="7943" max="7948" width="0" hidden="1" customWidth="1"/>
    <col min="7949" max="7949" width="12.7109375" customWidth="1"/>
    <col min="7950" max="7951" width="0" hidden="1" customWidth="1"/>
    <col min="7952" max="7953" width="12.7109375" customWidth="1"/>
    <col min="7954" max="7973" width="8" customWidth="1"/>
    <col min="8193" max="8193" width="29.42578125" customWidth="1"/>
    <col min="8194" max="8196" width="12.7109375" customWidth="1"/>
    <col min="8197" max="8197" width="0" hidden="1" customWidth="1"/>
    <col min="8198" max="8198" width="12.7109375" customWidth="1"/>
    <col min="8199" max="8204" width="0" hidden="1" customWidth="1"/>
    <col min="8205" max="8205" width="12.7109375" customWidth="1"/>
    <col min="8206" max="8207" width="0" hidden="1" customWidth="1"/>
    <col min="8208" max="8209" width="12.7109375" customWidth="1"/>
    <col min="8210" max="8229" width="8" customWidth="1"/>
    <col min="8449" max="8449" width="29.42578125" customWidth="1"/>
    <col min="8450" max="8452" width="12.7109375" customWidth="1"/>
    <col min="8453" max="8453" width="0" hidden="1" customWidth="1"/>
    <col min="8454" max="8454" width="12.7109375" customWidth="1"/>
    <col min="8455" max="8460" width="0" hidden="1" customWidth="1"/>
    <col min="8461" max="8461" width="12.7109375" customWidth="1"/>
    <col min="8462" max="8463" width="0" hidden="1" customWidth="1"/>
    <col min="8464" max="8465" width="12.7109375" customWidth="1"/>
    <col min="8466" max="8485" width="8" customWidth="1"/>
    <col min="8705" max="8705" width="29.42578125" customWidth="1"/>
    <col min="8706" max="8708" width="12.7109375" customWidth="1"/>
    <col min="8709" max="8709" width="0" hidden="1" customWidth="1"/>
    <col min="8710" max="8710" width="12.7109375" customWidth="1"/>
    <col min="8711" max="8716" width="0" hidden="1" customWidth="1"/>
    <col min="8717" max="8717" width="12.7109375" customWidth="1"/>
    <col min="8718" max="8719" width="0" hidden="1" customWidth="1"/>
    <col min="8720" max="8721" width="12.7109375" customWidth="1"/>
    <col min="8722" max="8741" width="8" customWidth="1"/>
    <col min="8961" max="8961" width="29.42578125" customWidth="1"/>
    <col min="8962" max="8964" width="12.7109375" customWidth="1"/>
    <col min="8965" max="8965" width="0" hidden="1" customWidth="1"/>
    <col min="8966" max="8966" width="12.7109375" customWidth="1"/>
    <col min="8967" max="8972" width="0" hidden="1" customWidth="1"/>
    <col min="8973" max="8973" width="12.7109375" customWidth="1"/>
    <col min="8974" max="8975" width="0" hidden="1" customWidth="1"/>
    <col min="8976" max="8977" width="12.7109375" customWidth="1"/>
    <col min="8978" max="8997" width="8" customWidth="1"/>
    <col min="9217" max="9217" width="29.42578125" customWidth="1"/>
    <col min="9218" max="9220" width="12.7109375" customWidth="1"/>
    <col min="9221" max="9221" width="0" hidden="1" customWidth="1"/>
    <col min="9222" max="9222" width="12.7109375" customWidth="1"/>
    <col min="9223" max="9228" width="0" hidden="1" customWidth="1"/>
    <col min="9229" max="9229" width="12.7109375" customWidth="1"/>
    <col min="9230" max="9231" width="0" hidden="1" customWidth="1"/>
    <col min="9232" max="9233" width="12.7109375" customWidth="1"/>
    <col min="9234" max="9253" width="8" customWidth="1"/>
    <col min="9473" max="9473" width="29.42578125" customWidth="1"/>
    <col min="9474" max="9476" width="12.7109375" customWidth="1"/>
    <col min="9477" max="9477" width="0" hidden="1" customWidth="1"/>
    <col min="9478" max="9478" width="12.7109375" customWidth="1"/>
    <col min="9479" max="9484" width="0" hidden="1" customWidth="1"/>
    <col min="9485" max="9485" width="12.7109375" customWidth="1"/>
    <col min="9486" max="9487" width="0" hidden="1" customWidth="1"/>
    <col min="9488" max="9489" width="12.7109375" customWidth="1"/>
    <col min="9490" max="9509" width="8" customWidth="1"/>
    <col min="9729" max="9729" width="29.42578125" customWidth="1"/>
    <col min="9730" max="9732" width="12.7109375" customWidth="1"/>
    <col min="9733" max="9733" width="0" hidden="1" customWidth="1"/>
    <col min="9734" max="9734" width="12.7109375" customWidth="1"/>
    <col min="9735" max="9740" width="0" hidden="1" customWidth="1"/>
    <col min="9741" max="9741" width="12.7109375" customWidth="1"/>
    <col min="9742" max="9743" width="0" hidden="1" customWidth="1"/>
    <col min="9744" max="9745" width="12.7109375" customWidth="1"/>
    <col min="9746" max="9765" width="8" customWidth="1"/>
    <col min="9985" max="9985" width="29.42578125" customWidth="1"/>
    <col min="9986" max="9988" width="12.7109375" customWidth="1"/>
    <col min="9989" max="9989" width="0" hidden="1" customWidth="1"/>
    <col min="9990" max="9990" width="12.7109375" customWidth="1"/>
    <col min="9991" max="9996" width="0" hidden="1" customWidth="1"/>
    <col min="9997" max="9997" width="12.7109375" customWidth="1"/>
    <col min="9998" max="9999" width="0" hidden="1" customWidth="1"/>
    <col min="10000" max="10001" width="12.7109375" customWidth="1"/>
    <col min="10002" max="10021" width="8" customWidth="1"/>
    <col min="10241" max="10241" width="29.42578125" customWidth="1"/>
    <col min="10242" max="10244" width="12.7109375" customWidth="1"/>
    <col min="10245" max="10245" width="0" hidden="1" customWidth="1"/>
    <col min="10246" max="10246" width="12.7109375" customWidth="1"/>
    <col min="10247" max="10252" width="0" hidden="1" customWidth="1"/>
    <col min="10253" max="10253" width="12.7109375" customWidth="1"/>
    <col min="10254" max="10255" width="0" hidden="1" customWidth="1"/>
    <col min="10256" max="10257" width="12.7109375" customWidth="1"/>
    <col min="10258" max="10277" width="8" customWidth="1"/>
    <col min="10497" max="10497" width="29.42578125" customWidth="1"/>
    <col min="10498" max="10500" width="12.7109375" customWidth="1"/>
    <col min="10501" max="10501" width="0" hidden="1" customWidth="1"/>
    <col min="10502" max="10502" width="12.7109375" customWidth="1"/>
    <col min="10503" max="10508" width="0" hidden="1" customWidth="1"/>
    <col min="10509" max="10509" width="12.7109375" customWidth="1"/>
    <col min="10510" max="10511" width="0" hidden="1" customWidth="1"/>
    <col min="10512" max="10513" width="12.7109375" customWidth="1"/>
    <col min="10514" max="10533" width="8" customWidth="1"/>
    <col min="10753" max="10753" width="29.42578125" customWidth="1"/>
    <col min="10754" max="10756" width="12.7109375" customWidth="1"/>
    <col min="10757" max="10757" width="0" hidden="1" customWidth="1"/>
    <col min="10758" max="10758" width="12.7109375" customWidth="1"/>
    <col min="10759" max="10764" width="0" hidden="1" customWidth="1"/>
    <col min="10765" max="10765" width="12.7109375" customWidth="1"/>
    <col min="10766" max="10767" width="0" hidden="1" customWidth="1"/>
    <col min="10768" max="10769" width="12.7109375" customWidth="1"/>
    <col min="10770" max="10789" width="8" customWidth="1"/>
    <col min="11009" max="11009" width="29.42578125" customWidth="1"/>
    <col min="11010" max="11012" width="12.7109375" customWidth="1"/>
    <col min="11013" max="11013" width="0" hidden="1" customWidth="1"/>
    <col min="11014" max="11014" width="12.7109375" customWidth="1"/>
    <col min="11015" max="11020" width="0" hidden="1" customWidth="1"/>
    <col min="11021" max="11021" width="12.7109375" customWidth="1"/>
    <col min="11022" max="11023" width="0" hidden="1" customWidth="1"/>
    <col min="11024" max="11025" width="12.7109375" customWidth="1"/>
    <col min="11026" max="11045" width="8" customWidth="1"/>
    <col min="11265" max="11265" width="29.42578125" customWidth="1"/>
    <col min="11266" max="11268" width="12.7109375" customWidth="1"/>
    <col min="11269" max="11269" width="0" hidden="1" customWidth="1"/>
    <col min="11270" max="11270" width="12.7109375" customWidth="1"/>
    <col min="11271" max="11276" width="0" hidden="1" customWidth="1"/>
    <col min="11277" max="11277" width="12.7109375" customWidth="1"/>
    <col min="11278" max="11279" width="0" hidden="1" customWidth="1"/>
    <col min="11280" max="11281" width="12.7109375" customWidth="1"/>
    <col min="11282" max="11301" width="8" customWidth="1"/>
    <col min="11521" max="11521" width="29.42578125" customWidth="1"/>
    <col min="11522" max="11524" width="12.7109375" customWidth="1"/>
    <col min="11525" max="11525" width="0" hidden="1" customWidth="1"/>
    <col min="11526" max="11526" width="12.7109375" customWidth="1"/>
    <col min="11527" max="11532" width="0" hidden="1" customWidth="1"/>
    <col min="11533" max="11533" width="12.7109375" customWidth="1"/>
    <col min="11534" max="11535" width="0" hidden="1" customWidth="1"/>
    <col min="11536" max="11537" width="12.7109375" customWidth="1"/>
    <col min="11538" max="11557" width="8" customWidth="1"/>
    <col min="11777" max="11777" width="29.42578125" customWidth="1"/>
    <col min="11778" max="11780" width="12.7109375" customWidth="1"/>
    <col min="11781" max="11781" width="0" hidden="1" customWidth="1"/>
    <col min="11782" max="11782" width="12.7109375" customWidth="1"/>
    <col min="11783" max="11788" width="0" hidden="1" customWidth="1"/>
    <col min="11789" max="11789" width="12.7109375" customWidth="1"/>
    <col min="11790" max="11791" width="0" hidden="1" customWidth="1"/>
    <col min="11792" max="11793" width="12.7109375" customWidth="1"/>
    <col min="11794" max="11813" width="8" customWidth="1"/>
    <col min="12033" max="12033" width="29.42578125" customWidth="1"/>
    <col min="12034" max="12036" width="12.7109375" customWidth="1"/>
    <col min="12037" max="12037" width="0" hidden="1" customWidth="1"/>
    <col min="12038" max="12038" width="12.7109375" customWidth="1"/>
    <col min="12039" max="12044" width="0" hidden="1" customWidth="1"/>
    <col min="12045" max="12045" width="12.7109375" customWidth="1"/>
    <col min="12046" max="12047" width="0" hidden="1" customWidth="1"/>
    <col min="12048" max="12049" width="12.7109375" customWidth="1"/>
    <col min="12050" max="12069" width="8" customWidth="1"/>
    <col min="12289" max="12289" width="29.42578125" customWidth="1"/>
    <col min="12290" max="12292" width="12.7109375" customWidth="1"/>
    <col min="12293" max="12293" width="0" hidden="1" customWidth="1"/>
    <col min="12294" max="12294" width="12.7109375" customWidth="1"/>
    <col min="12295" max="12300" width="0" hidden="1" customWidth="1"/>
    <col min="12301" max="12301" width="12.7109375" customWidth="1"/>
    <col min="12302" max="12303" width="0" hidden="1" customWidth="1"/>
    <col min="12304" max="12305" width="12.7109375" customWidth="1"/>
    <col min="12306" max="12325" width="8" customWidth="1"/>
    <col min="12545" max="12545" width="29.42578125" customWidth="1"/>
    <col min="12546" max="12548" width="12.7109375" customWidth="1"/>
    <col min="12549" max="12549" width="0" hidden="1" customWidth="1"/>
    <col min="12550" max="12550" width="12.7109375" customWidth="1"/>
    <col min="12551" max="12556" width="0" hidden="1" customWidth="1"/>
    <col min="12557" max="12557" width="12.7109375" customWidth="1"/>
    <col min="12558" max="12559" width="0" hidden="1" customWidth="1"/>
    <col min="12560" max="12561" width="12.7109375" customWidth="1"/>
    <col min="12562" max="12581" width="8" customWidth="1"/>
    <col min="12801" max="12801" width="29.42578125" customWidth="1"/>
    <col min="12802" max="12804" width="12.7109375" customWidth="1"/>
    <col min="12805" max="12805" width="0" hidden="1" customWidth="1"/>
    <col min="12806" max="12806" width="12.7109375" customWidth="1"/>
    <col min="12807" max="12812" width="0" hidden="1" customWidth="1"/>
    <col min="12813" max="12813" width="12.7109375" customWidth="1"/>
    <col min="12814" max="12815" width="0" hidden="1" customWidth="1"/>
    <col min="12816" max="12817" width="12.7109375" customWidth="1"/>
    <col min="12818" max="12837" width="8" customWidth="1"/>
    <col min="13057" max="13057" width="29.42578125" customWidth="1"/>
    <col min="13058" max="13060" width="12.7109375" customWidth="1"/>
    <col min="13061" max="13061" width="0" hidden="1" customWidth="1"/>
    <col min="13062" max="13062" width="12.7109375" customWidth="1"/>
    <col min="13063" max="13068" width="0" hidden="1" customWidth="1"/>
    <col min="13069" max="13069" width="12.7109375" customWidth="1"/>
    <col min="13070" max="13071" width="0" hidden="1" customWidth="1"/>
    <col min="13072" max="13073" width="12.7109375" customWidth="1"/>
    <col min="13074" max="13093" width="8" customWidth="1"/>
    <col min="13313" max="13313" width="29.42578125" customWidth="1"/>
    <col min="13314" max="13316" width="12.7109375" customWidth="1"/>
    <col min="13317" max="13317" width="0" hidden="1" customWidth="1"/>
    <col min="13318" max="13318" width="12.7109375" customWidth="1"/>
    <col min="13319" max="13324" width="0" hidden="1" customWidth="1"/>
    <col min="13325" max="13325" width="12.7109375" customWidth="1"/>
    <col min="13326" max="13327" width="0" hidden="1" customWidth="1"/>
    <col min="13328" max="13329" width="12.7109375" customWidth="1"/>
    <col min="13330" max="13349" width="8" customWidth="1"/>
    <col min="13569" max="13569" width="29.42578125" customWidth="1"/>
    <col min="13570" max="13572" width="12.7109375" customWidth="1"/>
    <col min="13573" max="13573" width="0" hidden="1" customWidth="1"/>
    <col min="13574" max="13574" width="12.7109375" customWidth="1"/>
    <col min="13575" max="13580" width="0" hidden="1" customWidth="1"/>
    <col min="13581" max="13581" width="12.7109375" customWidth="1"/>
    <col min="13582" max="13583" width="0" hidden="1" customWidth="1"/>
    <col min="13584" max="13585" width="12.7109375" customWidth="1"/>
    <col min="13586" max="13605" width="8" customWidth="1"/>
    <col min="13825" max="13825" width="29.42578125" customWidth="1"/>
    <col min="13826" max="13828" width="12.7109375" customWidth="1"/>
    <col min="13829" max="13829" width="0" hidden="1" customWidth="1"/>
    <col min="13830" max="13830" width="12.7109375" customWidth="1"/>
    <col min="13831" max="13836" width="0" hidden="1" customWidth="1"/>
    <col min="13837" max="13837" width="12.7109375" customWidth="1"/>
    <col min="13838" max="13839" width="0" hidden="1" customWidth="1"/>
    <col min="13840" max="13841" width="12.7109375" customWidth="1"/>
    <col min="13842" max="13861" width="8" customWidth="1"/>
    <col min="14081" max="14081" width="29.42578125" customWidth="1"/>
    <col min="14082" max="14084" width="12.7109375" customWidth="1"/>
    <col min="14085" max="14085" width="0" hidden="1" customWidth="1"/>
    <col min="14086" max="14086" width="12.7109375" customWidth="1"/>
    <col min="14087" max="14092" width="0" hidden="1" customWidth="1"/>
    <col min="14093" max="14093" width="12.7109375" customWidth="1"/>
    <col min="14094" max="14095" width="0" hidden="1" customWidth="1"/>
    <col min="14096" max="14097" width="12.7109375" customWidth="1"/>
    <col min="14098" max="14117" width="8" customWidth="1"/>
    <col min="14337" max="14337" width="29.42578125" customWidth="1"/>
    <col min="14338" max="14340" width="12.7109375" customWidth="1"/>
    <col min="14341" max="14341" width="0" hidden="1" customWidth="1"/>
    <col min="14342" max="14342" width="12.7109375" customWidth="1"/>
    <col min="14343" max="14348" width="0" hidden="1" customWidth="1"/>
    <col min="14349" max="14349" width="12.7109375" customWidth="1"/>
    <col min="14350" max="14351" width="0" hidden="1" customWidth="1"/>
    <col min="14352" max="14353" width="12.7109375" customWidth="1"/>
    <col min="14354" max="14373" width="8" customWidth="1"/>
    <col min="14593" max="14593" width="29.42578125" customWidth="1"/>
    <col min="14594" max="14596" width="12.7109375" customWidth="1"/>
    <col min="14597" max="14597" width="0" hidden="1" customWidth="1"/>
    <col min="14598" max="14598" width="12.7109375" customWidth="1"/>
    <col min="14599" max="14604" width="0" hidden="1" customWidth="1"/>
    <col min="14605" max="14605" width="12.7109375" customWidth="1"/>
    <col min="14606" max="14607" width="0" hidden="1" customWidth="1"/>
    <col min="14608" max="14609" width="12.7109375" customWidth="1"/>
    <col min="14610" max="14629" width="8" customWidth="1"/>
    <col min="14849" max="14849" width="29.42578125" customWidth="1"/>
    <col min="14850" max="14852" width="12.7109375" customWidth="1"/>
    <col min="14853" max="14853" width="0" hidden="1" customWidth="1"/>
    <col min="14854" max="14854" width="12.7109375" customWidth="1"/>
    <col min="14855" max="14860" width="0" hidden="1" customWidth="1"/>
    <col min="14861" max="14861" width="12.7109375" customWidth="1"/>
    <col min="14862" max="14863" width="0" hidden="1" customWidth="1"/>
    <col min="14864" max="14865" width="12.7109375" customWidth="1"/>
    <col min="14866" max="14885" width="8" customWidth="1"/>
    <col min="15105" max="15105" width="29.42578125" customWidth="1"/>
    <col min="15106" max="15108" width="12.7109375" customWidth="1"/>
    <col min="15109" max="15109" width="0" hidden="1" customWidth="1"/>
    <col min="15110" max="15110" width="12.7109375" customWidth="1"/>
    <col min="15111" max="15116" width="0" hidden="1" customWidth="1"/>
    <col min="15117" max="15117" width="12.7109375" customWidth="1"/>
    <col min="15118" max="15119" width="0" hidden="1" customWidth="1"/>
    <col min="15120" max="15121" width="12.7109375" customWidth="1"/>
    <col min="15122" max="15141" width="8" customWidth="1"/>
    <col min="15361" max="15361" width="29.42578125" customWidth="1"/>
    <col min="15362" max="15364" width="12.7109375" customWidth="1"/>
    <col min="15365" max="15365" width="0" hidden="1" customWidth="1"/>
    <col min="15366" max="15366" width="12.7109375" customWidth="1"/>
    <col min="15367" max="15372" width="0" hidden="1" customWidth="1"/>
    <col min="15373" max="15373" width="12.7109375" customWidth="1"/>
    <col min="15374" max="15375" width="0" hidden="1" customWidth="1"/>
    <col min="15376" max="15377" width="12.7109375" customWidth="1"/>
    <col min="15378" max="15397" width="8" customWidth="1"/>
    <col min="15617" max="15617" width="29.42578125" customWidth="1"/>
    <col min="15618" max="15620" width="12.7109375" customWidth="1"/>
    <col min="15621" max="15621" width="0" hidden="1" customWidth="1"/>
    <col min="15622" max="15622" width="12.7109375" customWidth="1"/>
    <col min="15623" max="15628" width="0" hidden="1" customWidth="1"/>
    <col min="15629" max="15629" width="12.7109375" customWidth="1"/>
    <col min="15630" max="15631" width="0" hidden="1" customWidth="1"/>
    <col min="15632" max="15633" width="12.7109375" customWidth="1"/>
    <col min="15634" max="15653" width="8" customWidth="1"/>
    <col min="15873" max="15873" width="29.42578125" customWidth="1"/>
    <col min="15874" max="15876" width="12.7109375" customWidth="1"/>
    <col min="15877" max="15877" width="0" hidden="1" customWidth="1"/>
    <col min="15878" max="15878" width="12.7109375" customWidth="1"/>
    <col min="15879" max="15884" width="0" hidden="1" customWidth="1"/>
    <col min="15885" max="15885" width="12.7109375" customWidth="1"/>
    <col min="15886" max="15887" width="0" hidden="1" customWidth="1"/>
    <col min="15888" max="15889" width="12.7109375" customWidth="1"/>
    <col min="15890" max="15909" width="8" customWidth="1"/>
    <col min="16129" max="16129" width="29.42578125" customWidth="1"/>
    <col min="16130" max="16132" width="12.7109375" customWidth="1"/>
    <col min="16133" max="16133" width="0" hidden="1" customWidth="1"/>
    <col min="16134" max="16134" width="12.7109375" customWidth="1"/>
    <col min="16135" max="16140" width="0" hidden="1" customWidth="1"/>
    <col min="16141" max="16141" width="12.7109375" customWidth="1"/>
    <col min="16142" max="16143" width="0" hidden="1" customWidth="1"/>
    <col min="16144" max="16145" width="12.7109375" customWidth="1"/>
    <col min="16146" max="16165" width="8" customWidth="1"/>
  </cols>
  <sheetData>
    <row r="1" spans="1:37" ht="12.75" customHeight="1" x14ac:dyDescent="0.25">
      <c r="A1" s="1" t="s">
        <v>37</v>
      </c>
    </row>
    <row r="2" spans="1:37" ht="12.75" customHeight="1" x14ac:dyDescent="0.25">
      <c r="A2" s="1" t="s">
        <v>58</v>
      </c>
    </row>
    <row r="3" spans="1:37" ht="12.75" customHeight="1" x14ac:dyDescent="0.25">
      <c r="A3" s="1" t="s">
        <v>82</v>
      </c>
    </row>
    <row r="4" spans="1:37" ht="12.75" customHeight="1" x14ac:dyDescent="0.25">
      <c r="A4" s="45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</row>
    <row r="5" spans="1:37" ht="12.75" customHeight="1" x14ac:dyDescent="0.25">
      <c r="A5" s="45"/>
      <c r="B5" s="2" t="s">
        <v>43</v>
      </c>
      <c r="C5" s="3" t="s">
        <v>41</v>
      </c>
      <c r="D5" s="3" t="s">
        <v>0</v>
      </c>
      <c r="E5" s="3" t="s">
        <v>44</v>
      </c>
      <c r="F5" s="3" t="s">
        <v>36</v>
      </c>
      <c r="G5" s="3" t="s">
        <v>45</v>
      </c>
      <c r="H5" s="3" t="s">
        <v>46</v>
      </c>
      <c r="I5" s="3" t="s">
        <v>47</v>
      </c>
      <c r="J5" s="3" t="s">
        <v>48</v>
      </c>
      <c r="K5" s="3" t="s">
        <v>49</v>
      </c>
      <c r="L5" s="3" t="s">
        <v>50</v>
      </c>
      <c r="M5" s="3" t="s">
        <v>38</v>
      </c>
      <c r="N5" s="3" t="s">
        <v>51</v>
      </c>
      <c r="O5" s="3" t="s">
        <v>52</v>
      </c>
      <c r="P5" s="3" t="s">
        <v>40</v>
      </c>
      <c r="Q5" s="3" t="s">
        <v>1</v>
      </c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37" ht="12.75" customHeight="1" x14ac:dyDescent="0.25">
      <c r="A6" s="45" t="s">
        <v>59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</row>
    <row r="7" spans="1:37" ht="12.75" customHeight="1" x14ac:dyDescent="0.25">
      <c r="A7" s="5" t="s">
        <v>80</v>
      </c>
      <c r="B7" s="46">
        <f>SUM(C7:Q7)</f>
        <v>1195808.08</v>
      </c>
      <c r="C7" s="46">
        <v>193159.89</v>
      </c>
      <c r="D7" s="46">
        <v>0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50">
        <v>1002648.19</v>
      </c>
      <c r="R7" s="16"/>
    </row>
    <row r="8" spans="1:37" ht="12.75" customHeight="1" x14ac:dyDescent="0.25">
      <c r="A8" s="45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 spans="1:37" ht="12.75" customHeight="1" x14ac:dyDescent="0.25">
      <c r="A9" s="45" t="s">
        <v>60</v>
      </c>
      <c r="B9" s="46">
        <f>SUM(C9:Q9)</f>
        <v>0</v>
      </c>
      <c r="C9" s="46">
        <v>0</v>
      </c>
      <c r="D9" s="46">
        <v>0</v>
      </c>
      <c r="E9" s="46"/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37" ht="12.75" customHeight="1" x14ac:dyDescent="0.25">
      <c r="A10" s="4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 spans="1:37" ht="12.75" customHeight="1" x14ac:dyDescent="0.25">
      <c r="A11" s="45" t="s">
        <v>61</v>
      </c>
      <c r="B11" s="46">
        <f>SUM(C11:Q11)</f>
        <v>-5.89</v>
      </c>
      <c r="C11" s="46">
        <v>-5.89</v>
      </c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 spans="1:37" ht="12.75" customHeight="1" x14ac:dyDescent="0.25">
      <c r="A12" s="45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 spans="1:37" ht="12.75" customHeight="1" x14ac:dyDescent="0.25">
      <c r="A13" s="45" t="s">
        <v>62</v>
      </c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 spans="1:37" ht="12.75" customHeight="1" x14ac:dyDescent="0.25">
      <c r="A14" s="45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 spans="1:37" ht="12.75" customHeight="1" x14ac:dyDescent="0.25">
      <c r="A15" s="5" t="s">
        <v>63</v>
      </c>
      <c r="B15" s="46">
        <f>SUM(C15:Q15)</f>
        <v>193154</v>
      </c>
      <c r="C15" s="46">
        <f>193154</f>
        <v>193154</v>
      </c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>
        <v>0</v>
      </c>
      <c r="R15" s="16"/>
    </row>
    <row r="16" spans="1:37" ht="12.75" customHeight="1" x14ac:dyDescent="0.25">
      <c r="A16" s="45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 spans="1:37" ht="12.75" customHeight="1" x14ac:dyDescent="0.25">
      <c r="A17" s="45" t="s">
        <v>64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 spans="1:37" ht="12.75" customHeight="1" x14ac:dyDescent="0.25">
      <c r="A18" s="5" t="s">
        <v>83</v>
      </c>
      <c r="B18" s="46">
        <f>B7+B9+B11-B13-B15</f>
        <v>1002648.1900000002</v>
      </c>
      <c r="C18" s="46">
        <f t="shared" ref="C18:Q18" si="0">C7+C9+C11-C13-C15</f>
        <v>0</v>
      </c>
      <c r="D18" s="46">
        <f t="shared" si="0"/>
        <v>0</v>
      </c>
      <c r="E18" s="46">
        <f t="shared" si="0"/>
        <v>0</v>
      </c>
      <c r="F18" s="46">
        <f t="shared" si="0"/>
        <v>0</v>
      </c>
      <c r="G18" s="46">
        <f t="shared" si="0"/>
        <v>0</v>
      </c>
      <c r="H18" s="46">
        <f t="shared" si="0"/>
        <v>0</v>
      </c>
      <c r="I18" s="46">
        <f t="shared" si="0"/>
        <v>0</v>
      </c>
      <c r="J18" s="46">
        <f t="shared" si="0"/>
        <v>0</v>
      </c>
      <c r="K18" s="46">
        <f t="shared" si="0"/>
        <v>0</v>
      </c>
      <c r="L18" s="46">
        <f t="shared" si="0"/>
        <v>0</v>
      </c>
      <c r="M18" s="46">
        <f t="shared" si="0"/>
        <v>0</v>
      </c>
      <c r="N18" s="46">
        <f t="shared" si="0"/>
        <v>0</v>
      </c>
      <c r="O18" s="46">
        <f t="shared" si="0"/>
        <v>0</v>
      </c>
      <c r="P18" s="46">
        <f t="shared" si="0"/>
        <v>0</v>
      </c>
      <c r="Q18" s="46">
        <f t="shared" si="0"/>
        <v>1002648.19</v>
      </c>
      <c r="R18" s="16"/>
    </row>
    <row r="19" spans="1:37" ht="12.75" customHeight="1" x14ac:dyDescent="0.25">
      <c r="A19" s="51" t="s">
        <v>66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 t="s">
        <v>65</v>
      </c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</row>
    <row r="20" spans="1:37" ht="12.75" customHeight="1" x14ac:dyDescent="0.25">
      <c r="B20" s="46"/>
      <c r="C20" s="46"/>
      <c r="D20" s="46"/>
    </row>
    <row r="21" spans="1:37" ht="12.75" customHeight="1" x14ac:dyDescent="0.25">
      <c r="D21" s="46"/>
    </row>
    <row r="22" spans="1:37" ht="12.75" customHeight="1" x14ac:dyDescent="0.25">
      <c r="B22" s="46"/>
      <c r="C22" s="7"/>
      <c r="D22" s="46"/>
    </row>
    <row r="23" spans="1:37" ht="12.75" customHeight="1" x14ac:dyDescent="0.25"/>
    <row r="24" spans="1:37" ht="12.75" customHeight="1" x14ac:dyDescent="0.25"/>
    <row r="25" spans="1:37" ht="12.75" customHeight="1" x14ac:dyDescent="0.25"/>
    <row r="26" spans="1:37" ht="12.75" customHeight="1" x14ac:dyDescent="0.25"/>
    <row r="27" spans="1:37" ht="12.75" customHeight="1" x14ac:dyDescent="0.25"/>
    <row r="28" spans="1:37" ht="12.75" customHeight="1" x14ac:dyDescent="0.25"/>
    <row r="29" spans="1:37" ht="12.75" customHeight="1" x14ac:dyDescent="0.25"/>
    <row r="30" spans="1:37" ht="12.75" customHeight="1" x14ac:dyDescent="0.25"/>
    <row r="31" spans="1:37" ht="12.75" customHeight="1" x14ac:dyDescent="0.25"/>
    <row r="32" spans="1:37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5" right="0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29"/>
  <sheetViews>
    <sheetView workbookViewId="0">
      <selection activeCell="D26" sqref="D26"/>
    </sheetView>
  </sheetViews>
  <sheetFormatPr defaultRowHeight="15" x14ac:dyDescent="0.25"/>
  <cols>
    <col min="1" max="1" width="26.5703125" customWidth="1"/>
    <col min="2" max="2" width="14.7109375" style="7" customWidth="1"/>
    <col min="3" max="3" width="14.28515625" style="7" customWidth="1"/>
    <col min="4" max="4" width="13.5703125" style="7" customWidth="1"/>
    <col min="5" max="5" width="9.7109375" style="7" hidden="1" customWidth="1"/>
    <col min="6" max="6" width="11.28515625" style="7" customWidth="1"/>
    <col min="7" max="7" width="12.7109375" style="7" hidden="1" customWidth="1"/>
    <col min="8" max="8" width="9.7109375" style="7" hidden="1" customWidth="1"/>
    <col min="9" max="9" width="11" style="7" hidden="1" customWidth="1"/>
    <col min="10" max="11" width="12.7109375" style="7" hidden="1" customWidth="1"/>
    <col min="12" max="12" width="11.7109375" style="7" hidden="1" customWidth="1"/>
    <col min="13" max="13" width="12.7109375" style="7" customWidth="1"/>
    <col min="14" max="15" width="10.7109375" style="7" hidden="1" customWidth="1"/>
    <col min="16" max="16" width="11.7109375" style="7" customWidth="1"/>
    <col min="17" max="29" width="9.140625" style="7" customWidth="1"/>
    <col min="257" max="257" width="26.5703125" customWidth="1"/>
    <col min="258" max="258" width="14.7109375" customWidth="1"/>
    <col min="259" max="259" width="14.28515625" customWidth="1"/>
    <col min="260" max="260" width="13.5703125" customWidth="1"/>
    <col min="261" max="261" width="0" hidden="1" customWidth="1"/>
    <col min="262" max="262" width="11.28515625" customWidth="1"/>
    <col min="263" max="268" width="0" hidden="1" customWidth="1"/>
    <col min="269" max="269" width="12.7109375" customWidth="1"/>
    <col min="270" max="271" width="0" hidden="1" customWidth="1"/>
    <col min="272" max="272" width="11.7109375" customWidth="1"/>
    <col min="273" max="285" width="9.140625" customWidth="1"/>
    <col min="513" max="513" width="26.5703125" customWidth="1"/>
    <col min="514" max="514" width="14.7109375" customWidth="1"/>
    <col min="515" max="515" width="14.28515625" customWidth="1"/>
    <col min="516" max="516" width="13.5703125" customWidth="1"/>
    <col min="517" max="517" width="0" hidden="1" customWidth="1"/>
    <col min="518" max="518" width="11.28515625" customWidth="1"/>
    <col min="519" max="524" width="0" hidden="1" customWidth="1"/>
    <col min="525" max="525" width="12.7109375" customWidth="1"/>
    <col min="526" max="527" width="0" hidden="1" customWidth="1"/>
    <col min="528" max="528" width="11.7109375" customWidth="1"/>
    <col min="529" max="541" width="9.140625" customWidth="1"/>
    <col min="769" max="769" width="26.5703125" customWidth="1"/>
    <col min="770" max="770" width="14.7109375" customWidth="1"/>
    <col min="771" max="771" width="14.28515625" customWidth="1"/>
    <col min="772" max="772" width="13.5703125" customWidth="1"/>
    <col min="773" max="773" width="0" hidden="1" customWidth="1"/>
    <col min="774" max="774" width="11.28515625" customWidth="1"/>
    <col min="775" max="780" width="0" hidden="1" customWidth="1"/>
    <col min="781" max="781" width="12.7109375" customWidth="1"/>
    <col min="782" max="783" width="0" hidden="1" customWidth="1"/>
    <col min="784" max="784" width="11.7109375" customWidth="1"/>
    <col min="785" max="797" width="9.140625" customWidth="1"/>
    <col min="1025" max="1025" width="26.5703125" customWidth="1"/>
    <col min="1026" max="1026" width="14.7109375" customWidth="1"/>
    <col min="1027" max="1027" width="14.28515625" customWidth="1"/>
    <col min="1028" max="1028" width="13.5703125" customWidth="1"/>
    <col min="1029" max="1029" width="0" hidden="1" customWidth="1"/>
    <col min="1030" max="1030" width="11.28515625" customWidth="1"/>
    <col min="1031" max="1036" width="0" hidden="1" customWidth="1"/>
    <col min="1037" max="1037" width="12.7109375" customWidth="1"/>
    <col min="1038" max="1039" width="0" hidden="1" customWidth="1"/>
    <col min="1040" max="1040" width="11.7109375" customWidth="1"/>
    <col min="1041" max="1053" width="9.140625" customWidth="1"/>
    <col min="1281" max="1281" width="26.5703125" customWidth="1"/>
    <col min="1282" max="1282" width="14.7109375" customWidth="1"/>
    <col min="1283" max="1283" width="14.28515625" customWidth="1"/>
    <col min="1284" max="1284" width="13.5703125" customWidth="1"/>
    <col min="1285" max="1285" width="0" hidden="1" customWidth="1"/>
    <col min="1286" max="1286" width="11.28515625" customWidth="1"/>
    <col min="1287" max="1292" width="0" hidden="1" customWidth="1"/>
    <col min="1293" max="1293" width="12.7109375" customWidth="1"/>
    <col min="1294" max="1295" width="0" hidden="1" customWidth="1"/>
    <col min="1296" max="1296" width="11.7109375" customWidth="1"/>
    <col min="1297" max="1309" width="9.140625" customWidth="1"/>
    <col min="1537" max="1537" width="26.5703125" customWidth="1"/>
    <col min="1538" max="1538" width="14.7109375" customWidth="1"/>
    <col min="1539" max="1539" width="14.28515625" customWidth="1"/>
    <col min="1540" max="1540" width="13.5703125" customWidth="1"/>
    <col min="1541" max="1541" width="0" hidden="1" customWidth="1"/>
    <col min="1542" max="1542" width="11.28515625" customWidth="1"/>
    <col min="1543" max="1548" width="0" hidden="1" customWidth="1"/>
    <col min="1549" max="1549" width="12.7109375" customWidth="1"/>
    <col min="1550" max="1551" width="0" hidden="1" customWidth="1"/>
    <col min="1552" max="1552" width="11.7109375" customWidth="1"/>
    <col min="1553" max="1565" width="9.140625" customWidth="1"/>
    <col min="1793" max="1793" width="26.5703125" customWidth="1"/>
    <col min="1794" max="1794" width="14.7109375" customWidth="1"/>
    <col min="1795" max="1795" width="14.28515625" customWidth="1"/>
    <col min="1796" max="1796" width="13.5703125" customWidth="1"/>
    <col min="1797" max="1797" width="0" hidden="1" customWidth="1"/>
    <col min="1798" max="1798" width="11.28515625" customWidth="1"/>
    <col min="1799" max="1804" width="0" hidden="1" customWidth="1"/>
    <col min="1805" max="1805" width="12.7109375" customWidth="1"/>
    <col min="1806" max="1807" width="0" hidden="1" customWidth="1"/>
    <col min="1808" max="1808" width="11.7109375" customWidth="1"/>
    <col min="1809" max="1821" width="9.140625" customWidth="1"/>
    <col min="2049" max="2049" width="26.5703125" customWidth="1"/>
    <col min="2050" max="2050" width="14.7109375" customWidth="1"/>
    <col min="2051" max="2051" width="14.28515625" customWidth="1"/>
    <col min="2052" max="2052" width="13.5703125" customWidth="1"/>
    <col min="2053" max="2053" width="0" hidden="1" customWidth="1"/>
    <col min="2054" max="2054" width="11.28515625" customWidth="1"/>
    <col min="2055" max="2060" width="0" hidden="1" customWidth="1"/>
    <col min="2061" max="2061" width="12.7109375" customWidth="1"/>
    <col min="2062" max="2063" width="0" hidden="1" customWidth="1"/>
    <col min="2064" max="2064" width="11.7109375" customWidth="1"/>
    <col min="2065" max="2077" width="9.140625" customWidth="1"/>
    <col min="2305" max="2305" width="26.5703125" customWidth="1"/>
    <col min="2306" max="2306" width="14.7109375" customWidth="1"/>
    <col min="2307" max="2307" width="14.28515625" customWidth="1"/>
    <col min="2308" max="2308" width="13.5703125" customWidth="1"/>
    <col min="2309" max="2309" width="0" hidden="1" customWidth="1"/>
    <col min="2310" max="2310" width="11.28515625" customWidth="1"/>
    <col min="2311" max="2316" width="0" hidden="1" customWidth="1"/>
    <col min="2317" max="2317" width="12.7109375" customWidth="1"/>
    <col min="2318" max="2319" width="0" hidden="1" customWidth="1"/>
    <col min="2320" max="2320" width="11.7109375" customWidth="1"/>
    <col min="2321" max="2333" width="9.140625" customWidth="1"/>
    <col min="2561" max="2561" width="26.5703125" customWidth="1"/>
    <col min="2562" max="2562" width="14.7109375" customWidth="1"/>
    <col min="2563" max="2563" width="14.28515625" customWidth="1"/>
    <col min="2564" max="2564" width="13.5703125" customWidth="1"/>
    <col min="2565" max="2565" width="0" hidden="1" customWidth="1"/>
    <col min="2566" max="2566" width="11.28515625" customWidth="1"/>
    <col min="2567" max="2572" width="0" hidden="1" customWidth="1"/>
    <col min="2573" max="2573" width="12.7109375" customWidth="1"/>
    <col min="2574" max="2575" width="0" hidden="1" customWidth="1"/>
    <col min="2576" max="2576" width="11.7109375" customWidth="1"/>
    <col min="2577" max="2589" width="9.140625" customWidth="1"/>
    <col min="2817" max="2817" width="26.5703125" customWidth="1"/>
    <col min="2818" max="2818" width="14.7109375" customWidth="1"/>
    <col min="2819" max="2819" width="14.28515625" customWidth="1"/>
    <col min="2820" max="2820" width="13.5703125" customWidth="1"/>
    <col min="2821" max="2821" width="0" hidden="1" customWidth="1"/>
    <col min="2822" max="2822" width="11.28515625" customWidth="1"/>
    <col min="2823" max="2828" width="0" hidden="1" customWidth="1"/>
    <col min="2829" max="2829" width="12.7109375" customWidth="1"/>
    <col min="2830" max="2831" width="0" hidden="1" customWidth="1"/>
    <col min="2832" max="2832" width="11.7109375" customWidth="1"/>
    <col min="2833" max="2845" width="9.140625" customWidth="1"/>
    <col min="3073" max="3073" width="26.5703125" customWidth="1"/>
    <col min="3074" max="3074" width="14.7109375" customWidth="1"/>
    <col min="3075" max="3075" width="14.28515625" customWidth="1"/>
    <col min="3076" max="3076" width="13.5703125" customWidth="1"/>
    <col min="3077" max="3077" width="0" hidden="1" customWidth="1"/>
    <col min="3078" max="3078" width="11.28515625" customWidth="1"/>
    <col min="3079" max="3084" width="0" hidden="1" customWidth="1"/>
    <col min="3085" max="3085" width="12.7109375" customWidth="1"/>
    <col min="3086" max="3087" width="0" hidden="1" customWidth="1"/>
    <col min="3088" max="3088" width="11.7109375" customWidth="1"/>
    <col min="3089" max="3101" width="9.140625" customWidth="1"/>
    <col min="3329" max="3329" width="26.5703125" customWidth="1"/>
    <col min="3330" max="3330" width="14.7109375" customWidth="1"/>
    <col min="3331" max="3331" width="14.28515625" customWidth="1"/>
    <col min="3332" max="3332" width="13.5703125" customWidth="1"/>
    <col min="3333" max="3333" width="0" hidden="1" customWidth="1"/>
    <col min="3334" max="3334" width="11.28515625" customWidth="1"/>
    <col min="3335" max="3340" width="0" hidden="1" customWidth="1"/>
    <col min="3341" max="3341" width="12.7109375" customWidth="1"/>
    <col min="3342" max="3343" width="0" hidden="1" customWidth="1"/>
    <col min="3344" max="3344" width="11.7109375" customWidth="1"/>
    <col min="3345" max="3357" width="9.140625" customWidth="1"/>
    <col min="3585" max="3585" width="26.5703125" customWidth="1"/>
    <col min="3586" max="3586" width="14.7109375" customWidth="1"/>
    <col min="3587" max="3587" width="14.28515625" customWidth="1"/>
    <col min="3588" max="3588" width="13.5703125" customWidth="1"/>
    <col min="3589" max="3589" width="0" hidden="1" customWidth="1"/>
    <col min="3590" max="3590" width="11.28515625" customWidth="1"/>
    <col min="3591" max="3596" width="0" hidden="1" customWidth="1"/>
    <col min="3597" max="3597" width="12.7109375" customWidth="1"/>
    <col min="3598" max="3599" width="0" hidden="1" customWidth="1"/>
    <col min="3600" max="3600" width="11.7109375" customWidth="1"/>
    <col min="3601" max="3613" width="9.140625" customWidth="1"/>
    <col min="3841" max="3841" width="26.5703125" customWidth="1"/>
    <col min="3842" max="3842" width="14.7109375" customWidth="1"/>
    <col min="3843" max="3843" width="14.28515625" customWidth="1"/>
    <col min="3844" max="3844" width="13.5703125" customWidth="1"/>
    <col min="3845" max="3845" width="0" hidden="1" customWidth="1"/>
    <col min="3846" max="3846" width="11.28515625" customWidth="1"/>
    <col min="3847" max="3852" width="0" hidden="1" customWidth="1"/>
    <col min="3853" max="3853" width="12.7109375" customWidth="1"/>
    <col min="3854" max="3855" width="0" hidden="1" customWidth="1"/>
    <col min="3856" max="3856" width="11.7109375" customWidth="1"/>
    <col min="3857" max="3869" width="9.140625" customWidth="1"/>
    <col min="4097" max="4097" width="26.5703125" customWidth="1"/>
    <col min="4098" max="4098" width="14.7109375" customWidth="1"/>
    <col min="4099" max="4099" width="14.28515625" customWidth="1"/>
    <col min="4100" max="4100" width="13.5703125" customWidth="1"/>
    <col min="4101" max="4101" width="0" hidden="1" customWidth="1"/>
    <col min="4102" max="4102" width="11.28515625" customWidth="1"/>
    <col min="4103" max="4108" width="0" hidden="1" customWidth="1"/>
    <col min="4109" max="4109" width="12.7109375" customWidth="1"/>
    <col min="4110" max="4111" width="0" hidden="1" customWidth="1"/>
    <col min="4112" max="4112" width="11.7109375" customWidth="1"/>
    <col min="4113" max="4125" width="9.140625" customWidth="1"/>
    <col min="4353" max="4353" width="26.5703125" customWidth="1"/>
    <col min="4354" max="4354" width="14.7109375" customWidth="1"/>
    <col min="4355" max="4355" width="14.28515625" customWidth="1"/>
    <col min="4356" max="4356" width="13.5703125" customWidth="1"/>
    <col min="4357" max="4357" width="0" hidden="1" customWidth="1"/>
    <col min="4358" max="4358" width="11.28515625" customWidth="1"/>
    <col min="4359" max="4364" width="0" hidden="1" customWidth="1"/>
    <col min="4365" max="4365" width="12.7109375" customWidth="1"/>
    <col min="4366" max="4367" width="0" hidden="1" customWidth="1"/>
    <col min="4368" max="4368" width="11.7109375" customWidth="1"/>
    <col min="4369" max="4381" width="9.140625" customWidth="1"/>
    <col min="4609" max="4609" width="26.5703125" customWidth="1"/>
    <col min="4610" max="4610" width="14.7109375" customWidth="1"/>
    <col min="4611" max="4611" width="14.28515625" customWidth="1"/>
    <col min="4612" max="4612" width="13.5703125" customWidth="1"/>
    <col min="4613" max="4613" width="0" hidden="1" customWidth="1"/>
    <col min="4614" max="4614" width="11.28515625" customWidth="1"/>
    <col min="4615" max="4620" width="0" hidden="1" customWidth="1"/>
    <col min="4621" max="4621" width="12.7109375" customWidth="1"/>
    <col min="4622" max="4623" width="0" hidden="1" customWidth="1"/>
    <col min="4624" max="4624" width="11.7109375" customWidth="1"/>
    <col min="4625" max="4637" width="9.140625" customWidth="1"/>
    <col min="4865" max="4865" width="26.5703125" customWidth="1"/>
    <col min="4866" max="4866" width="14.7109375" customWidth="1"/>
    <col min="4867" max="4867" width="14.28515625" customWidth="1"/>
    <col min="4868" max="4868" width="13.5703125" customWidth="1"/>
    <col min="4869" max="4869" width="0" hidden="1" customWidth="1"/>
    <col min="4870" max="4870" width="11.28515625" customWidth="1"/>
    <col min="4871" max="4876" width="0" hidden="1" customWidth="1"/>
    <col min="4877" max="4877" width="12.7109375" customWidth="1"/>
    <col min="4878" max="4879" width="0" hidden="1" customWidth="1"/>
    <col min="4880" max="4880" width="11.7109375" customWidth="1"/>
    <col min="4881" max="4893" width="9.140625" customWidth="1"/>
    <col min="5121" max="5121" width="26.5703125" customWidth="1"/>
    <col min="5122" max="5122" width="14.7109375" customWidth="1"/>
    <col min="5123" max="5123" width="14.28515625" customWidth="1"/>
    <col min="5124" max="5124" width="13.5703125" customWidth="1"/>
    <col min="5125" max="5125" width="0" hidden="1" customWidth="1"/>
    <col min="5126" max="5126" width="11.28515625" customWidth="1"/>
    <col min="5127" max="5132" width="0" hidden="1" customWidth="1"/>
    <col min="5133" max="5133" width="12.7109375" customWidth="1"/>
    <col min="5134" max="5135" width="0" hidden="1" customWidth="1"/>
    <col min="5136" max="5136" width="11.7109375" customWidth="1"/>
    <col min="5137" max="5149" width="9.140625" customWidth="1"/>
    <col min="5377" max="5377" width="26.5703125" customWidth="1"/>
    <col min="5378" max="5378" width="14.7109375" customWidth="1"/>
    <col min="5379" max="5379" width="14.28515625" customWidth="1"/>
    <col min="5380" max="5380" width="13.5703125" customWidth="1"/>
    <col min="5381" max="5381" width="0" hidden="1" customWidth="1"/>
    <col min="5382" max="5382" width="11.28515625" customWidth="1"/>
    <col min="5383" max="5388" width="0" hidden="1" customWidth="1"/>
    <col min="5389" max="5389" width="12.7109375" customWidth="1"/>
    <col min="5390" max="5391" width="0" hidden="1" customWidth="1"/>
    <col min="5392" max="5392" width="11.7109375" customWidth="1"/>
    <col min="5393" max="5405" width="9.140625" customWidth="1"/>
    <col min="5633" max="5633" width="26.5703125" customWidth="1"/>
    <col min="5634" max="5634" width="14.7109375" customWidth="1"/>
    <col min="5635" max="5635" width="14.28515625" customWidth="1"/>
    <col min="5636" max="5636" width="13.5703125" customWidth="1"/>
    <col min="5637" max="5637" width="0" hidden="1" customWidth="1"/>
    <col min="5638" max="5638" width="11.28515625" customWidth="1"/>
    <col min="5639" max="5644" width="0" hidden="1" customWidth="1"/>
    <col min="5645" max="5645" width="12.7109375" customWidth="1"/>
    <col min="5646" max="5647" width="0" hidden="1" customWidth="1"/>
    <col min="5648" max="5648" width="11.7109375" customWidth="1"/>
    <col min="5649" max="5661" width="9.140625" customWidth="1"/>
    <col min="5889" max="5889" width="26.5703125" customWidth="1"/>
    <col min="5890" max="5890" width="14.7109375" customWidth="1"/>
    <col min="5891" max="5891" width="14.28515625" customWidth="1"/>
    <col min="5892" max="5892" width="13.5703125" customWidth="1"/>
    <col min="5893" max="5893" width="0" hidden="1" customWidth="1"/>
    <col min="5894" max="5894" width="11.28515625" customWidth="1"/>
    <col min="5895" max="5900" width="0" hidden="1" customWidth="1"/>
    <col min="5901" max="5901" width="12.7109375" customWidth="1"/>
    <col min="5902" max="5903" width="0" hidden="1" customWidth="1"/>
    <col min="5904" max="5904" width="11.7109375" customWidth="1"/>
    <col min="5905" max="5917" width="9.140625" customWidth="1"/>
    <col min="6145" max="6145" width="26.5703125" customWidth="1"/>
    <col min="6146" max="6146" width="14.7109375" customWidth="1"/>
    <col min="6147" max="6147" width="14.28515625" customWidth="1"/>
    <col min="6148" max="6148" width="13.5703125" customWidth="1"/>
    <col min="6149" max="6149" width="0" hidden="1" customWidth="1"/>
    <col min="6150" max="6150" width="11.28515625" customWidth="1"/>
    <col min="6151" max="6156" width="0" hidden="1" customWidth="1"/>
    <col min="6157" max="6157" width="12.7109375" customWidth="1"/>
    <col min="6158" max="6159" width="0" hidden="1" customWidth="1"/>
    <col min="6160" max="6160" width="11.7109375" customWidth="1"/>
    <col min="6161" max="6173" width="9.140625" customWidth="1"/>
    <col min="6401" max="6401" width="26.5703125" customWidth="1"/>
    <col min="6402" max="6402" width="14.7109375" customWidth="1"/>
    <col min="6403" max="6403" width="14.28515625" customWidth="1"/>
    <col min="6404" max="6404" width="13.5703125" customWidth="1"/>
    <col min="6405" max="6405" width="0" hidden="1" customWidth="1"/>
    <col min="6406" max="6406" width="11.28515625" customWidth="1"/>
    <col min="6407" max="6412" width="0" hidden="1" customWidth="1"/>
    <col min="6413" max="6413" width="12.7109375" customWidth="1"/>
    <col min="6414" max="6415" width="0" hidden="1" customWidth="1"/>
    <col min="6416" max="6416" width="11.7109375" customWidth="1"/>
    <col min="6417" max="6429" width="9.140625" customWidth="1"/>
    <col min="6657" max="6657" width="26.5703125" customWidth="1"/>
    <col min="6658" max="6658" width="14.7109375" customWidth="1"/>
    <col min="6659" max="6659" width="14.28515625" customWidth="1"/>
    <col min="6660" max="6660" width="13.5703125" customWidth="1"/>
    <col min="6661" max="6661" width="0" hidden="1" customWidth="1"/>
    <col min="6662" max="6662" width="11.28515625" customWidth="1"/>
    <col min="6663" max="6668" width="0" hidden="1" customWidth="1"/>
    <col min="6669" max="6669" width="12.7109375" customWidth="1"/>
    <col min="6670" max="6671" width="0" hidden="1" customWidth="1"/>
    <col min="6672" max="6672" width="11.7109375" customWidth="1"/>
    <col min="6673" max="6685" width="9.140625" customWidth="1"/>
    <col min="6913" max="6913" width="26.5703125" customWidth="1"/>
    <col min="6914" max="6914" width="14.7109375" customWidth="1"/>
    <col min="6915" max="6915" width="14.28515625" customWidth="1"/>
    <col min="6916" max="6916" width="13.5703125" customWidth="1"/>
    <col min="6917" max="6917" width="0" hidden="1" customWidth="1"/>
    <col min="6918" max="6918" width="11.28515625" customWidth="1"/>
    <col min="6919" max="6924" width="0" hidden="1" customWidth="1"/>
    <col min="6925" max="6925" width="12.7109375" customWidth="1"/>
    <col min="6926" max="6927" width="0" hidden="1" customWidth="1"/>
    <col min="6928" max="6928" width="11.7109375" customWidth="1"/>
    <col min="6929" max="6941" width="9.140625" customWidth="1"/>
    <col min="7169" max="7169" width="26.5703125" customWidth="1"/>
    <col min="7170" max="7170" width="14.7109375" customWidth="1"/>
    <col min="7171" max="7171" width="14.28515625" customWidth="1"/>
    <col min="7172" max="7172" width="13.5703125" customWidth="1"/>
    <col min="7173" max="7173" width="0" hidden="1" customWidth="1"/>
    <col min="7174" max="7174" width="11.28515625" customWidth="1"/>
    <col min="7175" max="7180" width="0" hidden="1" customWidth="1"/>
    <col min="7181" max="7181" width="12.7109375" customWidth="1"/>
    <col min="7182" max="7183" width="0" hidden="1" customWidth="1"/>
    <col min="7184" max="7184" width="11.7109375" customWidth="1"/>
    <col min="7185" max="7197" width="9.140625" customWidth="1"/>
    <col min="7425" max="7425" width="26.5703125" customWidth="1"/>
    <col min="7426" max="7426" width="14.7109375" customWidth="1"/>
    <col min="7427" max="7427" width="14.28515625" customWidth="1"/>
    <col min="7428" max="7428" width="13.5703125" customWidth="1"/>
    <col min="7429" max="7429" width="0" hidden="1" customWidth="1"/>
    <col min="7430" max="7430" width="11.28515625" customWidth="1"/>
    <col min="7431" max="7436" width="0" hidden="1" customWidth="1"/>
    <col min="7437" max="7437" width="12.7109375" customWidth="1"/>
    <col min="7438" max="7439" width="0" hidden="1" customWidth="1"/>
    <col min="7440" max="7440" width="11.7109375" customWidth="1"/>
    <col min="7441" max="7453" width="9.140625" customWidth="1"/>
    <col min="7681" max="7681" width="26.5703125" customWidth="1"/>
    <col min="7682" max="7682" width="14.7109375" customWidth="1"/>
    <col min="7683" max="7683" width="14.28515625" customWidth="1"/>
    <col min="7684" max="7684" width="13.5703125" customWidth="1"/>
    <col min="7685" max="7685" width="0" hidden="1" customWidth="1"/>
    <col min="7686" max="7686" width="11.28515625" customWidth="1"/>
    <col min="7687" max="7692" width="0" hidden="1" customWidth="1"/>
    <col min="7693" max="7693" width="12.7109375" customWidth="1"/>
    <col min="7694" max="7695" width="0" hidden="1" customWidth="1"/>
    <col min="7696" max="7696" width="11.7109375" customWidth="1"/>
    <col min="7697" max="7709" width="9.140625" customWidth="1"/>
    <col min="7937" max="7937" width="26.5703125" customWidth="1"/>
    <col min="7938" max="7938" width="14.7109375" customWidth="1"/>
    <col min="7939" max="7939" width="14.28515625" customWidth="1"/>
    <col min="7940" max="7940" width="13.5703125" customWidth="1"/>
    <col min="7941" max="7941" width="0" hidden="1" customWidth="1"/>
    <col min="7942" max="7942" width="11.28515625" customWidth="1"/>
    <col min="7943" max="7948" width="0" hidden="1" customWidth="1"/>
    <col min="7949" max="7949" width="12.7109375" customWidth="1"/>
    <col min="7950" max="7951" width="0" hidden="1" customWidth="1"/>
    <col min="7952" max="7952" width="11.7109375" customWidth="1"/>
    <col min="7953" max="7965" width="9.140625" customWidth="1"/>
    <col min="8193" max="8193" width="26.5703125" customWidth="1"/>
    <col min="8194" max="8194" width="14.7109375" customWidth="1"/>
    <col min="8195" max="8195" width="14.28515625" customWidth="1"/>
    <col min="8196" max="8196" width="13.5703125" customWidth="1"/>
    <col min="8197" max="8197" width="0" hidden="1" customWidth="1"/>
    <col min="8198" max="8198" width="11.28515625" customWidth="1"/>
    <col min="8199" max="8204" width="0" hidden="1" customWidth="1"/>
    <col min="8205" max="8205" width="12.7109375" customWidth="1"/>
    <col min="8206" max="8207" width="0" hidden="1" customWidth="1"/>
    <col min="8208" max="8208" width="11.7109375" customWidth="1"/>
    <col min="8209" max="8221" width="9.140625" customWidth="1"/>
    <col min="8449" max="8449" width="26.5703125" customWidth="1"/>
    <col min="8450" max="8450" width="14.7109375" customWidth="1"/>
    <col min="8451" max="8451" width="14.28515625" customWidth="1"/>
    <col min="8452" max="8452" width="13.5703125" customWidth="1"/>
    <col min="8453" max="8453" width="0" hidden="1" customWidth="1"/>
    <col min="8454" max="8454" width="11.28515625" customWidth="1"/>
    <col min="8455" max="8460" width="0" hidden="1" customWidth="1"/>
    <col min="8461" max="8461" width="12.7109375" customWidth="1"/>
    <col min="8462" max="8463" width="0" hidden="1" customWidth="1"/>
    <col min="8464" max="8464" width="11.7109375" customWidth="1"/>
    <col min="8465" max="8477" width="9.140625" customWidth="1"/>
    <col min="8705" max="8705" width="26.5703125" customWidth="1"/>
    <col min="8706" max="8706" width="14.7109375" customWidth="1"/>
    <col min="8707" max="8707" width="14.28515625" customWidth="1"/>
    <col min="8708" max="8708" width="13.5703125" customWidth="1"/>
    <col min="8709" max="8709" width="0" hidden="1" customWidth="1"/>
    <col min="8710" max="8710" width="11.28515625" customWidth="1"/>
    <col min="8711" max="8716" width="0" hidden="1" customWidth="1"/>
    <col min="8717" max="8717" width="12.7109375" customWidth="1"/>
    <col min="8718" max="8719" width="0" hidden="1" customWidth="1"/>
    <col min="8720" max="8720" width="11.7109375" customWidth="1"/>
    <col min="8721" max="8733" width="9.140625" customWidth="1"/>
    <col min="8961" max="8961" width="26.5703125" customWidth="1"/>
    <col min="8962" max="8962" width="14.7109375" customWidth="1"/>
    <col min="8963" max="8963" width="14.28515625" customWidth="1"/>
    <col min="8964" max="8964" width="13.5703125" customWidth="1"/>
    <col min="8965" max="8965" width="0" hidden="1" customWidth="1"/>
    <col min="8966" max="8966" width="11.28515625" customWidth="1"/>
    <col min="8967" max="8972" width="0" hidden="1" customWidth="1"/>
    <col min="8973" max="8973" width="12.7109375" customWidth="1"/>
    <col min="8974" max="8975" width="0" hidden="1" customWidth="1"/>
    <col min="8976" max="8976" width="11.7109375" customWidth="1"/>
    <col min="8977" max="8989" width="9.140625" customWidth="1"/>
    <col min="9217" max="9217" width="26.5703125" customWidth="1"/>
    <col min="9218" max="9218" width="14.7109375" customWidth="1"/>
    <col min="9219" max="9219" width="14.28515625" customWidth="1"/>
    <col min="9220" max="9220" width="13.5703125" customWidth="1"/>
    <col min="9221" max="9221" width="0" hidden="1" customWidth="1"/>
    <col min="9222" max="9222" width="11.28515625" customWidth="1"/>
    <col min="9223" max="9228" width="0" hidden="1" customWidth="1"/>
    <col min="9229" max="9229" width="12.7109375" customWidth="1"/>
    <col min="9230" max="9231" width="0" hidden="1" customWidth="1"/>
    <col min="9232" max="9232" width="11.7109375" customWidth="1"/>
    <col min="9233" max="9245" width="9.140625" customWidth="1"/>
    <col min="9473" max="9473" width="26.5703125" customWidth="1"/>
    <col min="9474" max="9474" width="14.7109375" customWidth="1"/>
    <col min="9475" max="9475" width="14.28515625" customWidth="1"/>
    <col min="9476" max="9476" width="13.5703125" customWidth="1"/>
    <col min="9477" max="9477" width="0" hidden="1" customWidth="1"/>
    <col min="9478" max="9478" width="11.28515625" customWidth="1"/>
    <col min="9479" max="9484" width="0" hidden="1" customWidth="1"/>
    <col min="9485" max="9485" width="12.7109375" customWidth="1"/>
    <col min="9486" max="9487" width="0" hidden="1" customWidth="1"/>
    <col min="9488" max="9488" width="11.7109375" customWidth="1"/>
    <col min="9489" max="9501" width="9.140625" customWidth="1"/>
    <col min="9729" max="9729" width="26.5703125" customWidth="1"/>
    <col min="9730" max="9730" width="14.7109375" customWidth="1"/>
    <col min="9731" max="9731" width="14.28515625" customWidth="1"/>
    <col min="9732" max="9732" width="13.5703125" customWidth="1"/>
    <col min="9733" max="9733" width="0" hidden="1" customWidth="1"/>
    <col min="9734" max="9734" width="11.28515625" customWidth="1"/>
    <col min="9735" max="9740" width="0" hidden="1" customWidth="1"/>
    <col min="9741" max="9741" width="12.7109375" customWidth="1"/>
    <col min="9742" max="9743" width="0" hidden="1" customWidth="1"/>
    <col min="9744" max="9744" width="11.7109375" customWidth="1"/>
    <col min="9745" max="9757" width="9.140625" customWidth="1"/>
    <col min="9985" max="9985" width="26.5703125" customWidth="1"/>
    <col min="9986" max="9986" width="14.7109375" customWidth="1"/>
    <col min="9987" max="9987" width="14.28515625" customWidth="1"/>
    <col min="9988" max="9988" width="13.5703125" customWidth="1"/>
    <col min="9989" max="9989" width="0" hidden="1" customWidth="1"/>
    <col min="9990" max="9990" width="11.28515625" customWidth="1"/>
    <col min="9991" max="9996" width="0" hidden="1" customWidth="1"/>
    <col min="9997" max="9997" width="12.7109375" customWidth="1"/>
    <col min="9998" max="9999" width="0" hidden="1" customWidth="1"/>
    <col min="10000" max="10000" width="11.7109375" customWidth="1"/>
    <col min="10001" max="10013" width="9.140625" customWidth="1"/>
    <col min="10241" max="10241" width="26.5703125" customWidth="1"/>
    <col min="10242" max="10242" width="14.7109375" customWidth="1"/>
    <col min="10243" max="10243" width="14.28515625" customWidth="1"/>
    <col min="10244" max="10244" width="13.5703125" customWidth="1"/>
    <col min="10245" max="10245" width="0" hidden="1" customWidth="1"/>
    <col min="10246" max="10246" width="11.28515625" customWidth="1"/>
    <col min="10247" max="10252" width="0" hidden="1" customWidth="1"/>
    <col min="10253" max="10253" width="12.7109375" customWidth="1"/>
    <col min="10254" max="10255" width="0" hidden="1" customWidth="1"/>
    <col min="10256" max="10256" width="11.7109375" customWidth="1"/>
    <col min="10257" max="10269" width="9.140625" customWidth="1"/>
    <col min="10497" max="10497" width="26.5703125" customWidth="1"/>
    <col min="10498" max="10498" width="14.7109375" customWidth="1"/>
    <col min="10499" max="10499" width="14.28515625" customWidth="1"/>
    <col min="10500" max="10500" width="13.5703125" customWidth="1"/>
    <col min="10501" max="10501" width="0" hidden="1" customWidth="1"/>
    <col min="10502" max="10502" width="11.28515625" customWidth="1"/>
    <col min="10503" max="10508" width="0" hidden="1" customWidth="1"/>
    <col min="10509" max="10509" width="12.7109375" customWidth="1"/>
    <col min="10510" max="10511" width="0" hidden="1" customWidth="1"/>
    <col min="10512" max="10512" width="11.7109375" customWidth="1"/>
    <col min="10513" max="10525" width="9.140625" customWidth="1"/>
    <col min="10753" max="10753" width="26.5703125" customWidth="1"/>
    <col min="10754" max="10754" width="14.7109375" customWidth="1"/>
    <col min="10755" max="10755" width="14.28515625" customWidth="1"/>
    <col min="10756" max="10756" width="13.5703125" customWidth="1"/>
    <col min="10757" max="10757" width="0" hidden="1" customWidth="1"/>
    <col min="10758" max="10758" width="11.28515625" customWidth="1"/>
    <col min="10759" max="10764" width="0" hidden="1" customWidth="1"/>
    <col min="10765" max="10765" width="12.7109375" customWidth="1"/>
    <col min="10766" max="10767" width="0" hidden="1" customWidth="1"/>
    <col min="10768" max="10768" width="11.7109375" customWidth="1"/>
    <col min="10769" max="10781" width="9.140625" customWidth="1"/>
    <col min="11009" max="11009" width="26.5703125" customWidth="1"/>
    <col min="11010" max="11010" width="14.7109375" customWidth="1"/>
    <col min="11011" max="11011" width="14.28515625" customWidth="1"/>
    <col min="11012" max="11012" width="13.5703125" customWidth="1"/>
    <col min="11013" max="11013" width="0" hidden="1" customWidth="1"/>
    <col min="11014" max="11014" width="11.28515625" customWidth="1"/>
    <col min="11015" max="11020" width="0" hidden="1" customWidth="1"/>
    <col min="11021" max="11021" width="12.7109375" customWidth="1"/>
    <col min="11022" max="11023" width="0" hidden="1" customWidth="1"/>
    <col min="11024" max="11024" width="11.7109375" customWidth="1"/>
    <col min="11025" max="11037" width="9.140625" customWidth="1"/>
    <col min="11265" max="11265" width="26.5703125" customWidth="1"/>
    <col min="11266" max="11266" width="14.7109375" customWidth="1"/>
    <col min="11267" max="11267" width="14.28515625" customWidth="1"/>
    <col min="11268" max="11268" width="13.5703125" customWidth="1"/>
    <col min="11269" max="11269" width="0" hidden="1" customWidth="1"/>
    <col min="11270" max="11270" width="11.28515625" customWidth="1"/>
    <col min="11271" max="11276" width="0" hidden="1" customWidth="1"/>
    <col min="11277" max="11277" width="12.7109375" customWidth="1"/>
    <col min="11278" max="11279" width="0" hidden="1" customWidth="1"/>
    <col min="11280" max="11280" width="11.7109375" customWidth="1"/>
    <col min="11281" max="11293" width="9.140625" customWidth="1"/>
    <col min="11521" max="11521" width="26.5703125" customWidth="1"/>
    <col min="11522" max="11522" width="14.7109375" customWidth="1"/>
    <col min="11523" max="11523" width="14.28515625" customWidth="1"/>
    <col min="11524" max="11524" width="13.5703125" customWidth="1"/>
    <col min="11525" max="11525" width="0" hidden="1" customWidth="1"/>
    <col min="11526" max="11526" width="11.28515625" customWidth="1"/>
    <col min="11527" max="11532" width="0" hidden="1" customWidth="1"/>
    <col min="11533" max="11533" width="12.7109375" customWidth="1"/>
    <col min="11534" max="11535" width="0" hidden="1" customWidth="1"/>
    <col min="11536" max="11536" width="11.7109375" customWidth="1"/>
    <col min="11537" max="11549" width="9.140625" customWidth="1"/>
    <col min="11777" max="11777" width="26.5703125" customWidth="1"/>
    <col min="11778" max="11778" width="14.7109375" customWidth="1"/>
    <col min="11779" max="11779" width="14.28515625" customWidth="1"/>
    <col min="11780" max="11780" width="13.5703125" customWidth="1"/>
    <col min="11781" max="11781" width="0" hidden="1" customWidth="1"/>
    <col min="11782" max="11782" width="11.28515625" customWidth="1"/>
    <col min="11783" max="11788" width="0" hidden="1" customWidth="1"/>
    <col min="11789" max="11789" width="12.7109375" customWidth="1"/>
    <col min="11790" max="11791" width="0" hidden="1" customWidth="1"/>
    <col min="11792" max="11792" width="11.7109375" customWidth="1"/>
    <col min="11793" max="11805" width="9.140625" customWidth="1"/>
    <col min="12033" max="12033" width="26.5703125" customWidth="1"/>
    <col min="12034" max="12034" width="14.7109375" customWidth="1"/>
    <col min="12035" max="12035" width="14.28515625" customWidth="1"/>
    <col min="12036" max="12036" width="13.5703125" customWidth="1"/>
    <col min="12037" max="12037" width="0" hidden="1" customWidth="1"/>
    <col min="12038" max="12038" width="11.28515625" customWidth="1"/>
    <col min="12039" max="12044" width="0" hidden="1" customWidth="1"/>
    <col min="12045" max="12045" width="12.7109375" customWidth="1"/>
    <col min="12046" max="12047" width="0" hidden="1" customWidth="1"/>
    <col min="12048" max="12048" width="11.7109375" customWidth="1"/>
    <col min="12049" max="12061" width="9.140625" customWidth="1"/>
    <col min="12289" max="12289" width="26.5703125" customWidth="1"/>
    <col min="12290" max="12290" width="14.7109375" customWidth="1"/>
    <col min="12291" max="12291" width="14.28515625" customWidth="1"/>
    <col min="12292" max="12292" width="13.5703125" customWidth="1"/>
    <col min="12293" max="12293" width="0" hidden="1" customWidth="1"/>
    <col min="12294" max="12294" width="11.28515625" customWidth="1"/>
    <col min="12295" max="12300" width="0" hidden="1" customWidth="1"/>
    <col min="12301" max="12301" width="12.7109375" customWidth="1"/>
    <col min="12302" max="12303" width="0" hidden="1" customWidth="1"/>
    <col min="12304" max="12304" width="11.7109375" customWidth="1"/>
    <col min="12305" max="12317" width="9.140625" customWidth="1"/>
    <col min="12545" max="12545" width="26.5703125" customWidth="1"/>
    <col min="12546" max="12546" width="14.7109375" customWidth="1"/>
    <col min="12547" max="12547" width="14.28515625" customWidth="1"/>
    <col min="12548" max="12548" width="13.5703125" customWidth="1"/>
    <col min="12549" max="12549" width="0" hidden="1" customWidth="1"/>
    <col min="12550" max="12550" width="11.28515625" customWidth="1"/>
    <col min="12551" max="12556" width="0" hidden="1" customWidth="1"/>
    <col min="12557" max="12557" width="12.7109375" customWidth="1"/>
    <col min="12558" max="12559" width="0" hidden="1" customWidth="1"/>
    <col min="12560" max="12560" width="11.7109375" customWidth="1"/>
    <col min="12561" max="12573" width="9.140625" customWidth="1"/>
    <col min="12801" max="12801" width="26.5703125" customWidth="1"/>
    <col min="12802" max="12802" width="14.7109375" customWidth="1"/>
    <col min="12803" max="12803" width="14.28515625" customWidth="1"/>
    <col min="12804" max="12804" width="13.5703125" customWidth="1"/>
    <col min="12805" max="12805" width="0" hidden="1" customWidth="1"/>
    <col min="12806" max="12806" width="11.28515625" customWidth="1"/>
    <col min="12807" max="12812" width="0" hidden="1" customWidth="1"/>
    <col min="12813" max="12813" width="12.7109375" customWidth="1"/>
    <col min="12814" max="12815" width="0" hidden="1" customWidth="1"/>
    <col min="12816" max="12816" width="11.7109375" customWidth="1"/>
    <col min="12817" max="12829" width="9.140625" customWidth="1"/>
    <col min="13057" max="13057" width="26.5703125" customWidth="1"/>
    <col min="13058" max="13058" width="14.7109375" customWidth="1"/>
    <col min="13059" max="13059" width="14.28515625" customWidth="1"/>
    <col min="13060" max="13060" width="13.5703125" customWidth="1"/>
    <col min="13061" max="13061" width="0" hidden="1" customWidth="1"/>
    <col min="13062" max="13062" width="11.28515625" customWidth="1"/>
    <col min="13063" max="13068" width="0" hidden="1" customWidth="1"/>
    <col min="13069" max="13069" width="12.7109375" customWidth="1"/>
    <col min="13070" max="13071" width="0" hidden="1" customWidth="1"/>
    <col min="13072" max="13072" width="11.7109375" customWidth="1"/>
    <col min="13073" max="13085" width="9.140625" customWidth="1"/>
    <col min="13313" max="13313" width="26.5703125" customWidth="1"/>
    <col min="13314" max="13314" width="14.7109375" customWidth="1"/>
    <col min="13315" max="13315" width="14.28515625" customWidth="1"/>
    <col min="13316" max="13316" width="13.5703125" customWidth="1"/>
    <col min="13317" max="13317" width="0" hidden="1" customWidth="1"/>
    <col min="13318" max="13318" width="11.28515625" customWidth="1"/>
    <col min="13319" max="13324" width="0" hidden="1" customWidth="1"/>
    <col min="13325" max="13325" width="12.7109375" customWidth="1"/>
    <col min="13326" max="13327" width="0" hidden="1" customWidth="1"/>
    <col min="13328" max="13328" width="11.7109375" customWidth="1"/>
    <col min="13329" max="13341" width="9.140625" customWidth="1"/>
    <col min="13569" max="13569" width="26.5703125" customWidth="1"/>
    <col min="13570" max="13570" width="14.7109375" customWidth="1"/>
    <col min="13571" max="13571" width="14.28515625" customWidth="1"/>
    <col min="13572" max="13572" width="13.5703125" customWidth="1"/>
    <col min="13573" max="13573" width="0" hidden="1" customWidth="1"/>
    <col min="13574" max="13574" width="11.28515625" customWidth="1"/>
    <col min="13575" max="13580" width="0" hidden="1" customWidth="1"/>
    <col min="13581" max="13581" width="12.7109375" customWidth="1"/>
    <col min="13582" max="13583" width="0" hidden="1" customWidth="1"/>
    <col min="13584" max="13584" width="11.7109375" customWidth="1"/>
    <col min="13585" max="13597" width="9.140625" customWidth="1"/>
    <col min="13825" max="13825" width="26.5703125" customWidth="1"/>
    <col min="13826" max="13826" width="14.7109375" customWidth="1"/>
    <col min="13827" max="13827" width="14.28515625" customWidth="1"/>
    <col min="13828" max="13828" width="13.5703125" customWidth="1"/>
    <col min="13829" max="13829" width="0" hidden="1" customWidth="1"/>
    <col min="13830" max="13830" width="11.28515625" customWidth="1"/>
    <col min="13831" max="13836" width="0" hidden="1" customWidth="1"/>
    <col min="13837" max="13837" width="12.7109375" customWidth="1"/>
    <col min="13838" max="13839" width="0" hidden="1" customWidth="1"/>
    <col min="13840" max="13840" width="11.7109375" customWidth="1"/>
    <col min="13841" max="13853" width="9.140625" customWidth="1"/>
    <col min="14081" max="14081" width="26.5703125" customWidth="1"/>
    <col min="14082" max="14082" width="14.7109375" customWidth="1"/>
    <col min="14083" max="14083" width="14.28515625" customWidth="1"/>
    <col min="14084" max="14084" width="13.5703125" customWidth="1"/>
    <col min="14085" max="14085" width="0" hidden="1" customWidth="1"/>
    <col min="14086" max="14086" width="11.28515625" customWidth="1"/>
    <col min="14087" max="14092" width="0" hidden="1" customWidth="1"/>
    <col min="14093" max="14093" width="12.7109375" customWidth="1"/>
    <col min="14094" max="14095" width="0" hidden="1" customWidth="1"/>
    <col min="14096" max="14096" width="11.7109375" customWidth="1"/>
    <col min="14097" max="14109" width="9.140625" customWidth="1"/>
    <col min="14337" max="14337" width="26.5703125" customWidth="1"/>
    <col min="14338" max="14338" width="14.7109375" customWidth="1"/>
    <col min="14339" max="14339" width="14.28515625" customWidth="1"/>
    <col min="14340" max="14340" width="13.5703125" customWidth="1"/>
    <col min="14341" max="14341" width="0" hidden="1" customWidth="1"/>
    <col min="14342" max="14342" width="11.28515625" customWidth="1"/>
    <col min="14343" max="14348" width="0" hidden="1" customWidth="1"/>
    <col min="14349" max="14349" width="12.7109375" customWidth="1"/>
    <col min="14350" max="14351" width="0" hidden="1" customWidth="1"/>
    <col min="14352" max="14352" width="11.7109375" customWidth="1"/>
    <col min="14353" max="14365" width="9.140625" customWidth="1"/>
    <col min="14593" max="14593" width="26.5703125" customWidth="1"/>
    <col min="14594" max="14594" width="14.7109375" customWidth="1"/>
    <col min="14595" max="14595" width="14.28515625" customWidth="1"/>
    <col min="14596" max="14596" width="13.5703125" customWidth="1"/>
    <col min="14597" max="14597" width="0" hidden="1" customWidth="1"/>
    <col min="14598" max="14598" width="11.28515625" customWidth="1"/>
    <col min="14599" max="14604" width="0" hidden="1" customWidth="1"/>
    <col min="14605" max="14605" width="12.7109375" customWidth="1"/>
    <col min="14606" max="14607" width="0" hidden="1" customWidth="1"/>
    <col min="14608" max="14608" width="11.7109375" customWidth="1"/>
    <col min="14609" max="14621" width="9.140625" customWidth="1"/>
    <col min="14849" max="14849" width="26.5703125" customWidth="1"/>
    <col min="14850" max="14850" width="14.7109375" customWidth="1"/>
    <col min="14851" max="14851" width="14.28515625" customWidth="1"/>
    <col min="14852" max="14852" width="13.5703125" customWidth="1"/>
    <col min="14853" max="14853" width="0" hidden="1" customWidth="1"/>
    <col min="14854" max="14854" width="11.28515625" customWidth="1"/>
    <col min="14855" max="14860" width="0" hidden="1" customWidth="1"/>
    <col min="14861" max="14861" width="12.7109375" customWidth="1"/>
    <col min="14862" max="14863" width="0" hidden="1" customWidth="1"/>
    <col min="14864" max="14864" width="11.7109375" customWidth="1"/>
    <col min="14865" max="14877" width="9.140625" customWidth="1"/>
    <col min="15105" max="15105" width="26.5703125" customWidth="1"/>
    <col min="15106" max="15106" width="14.7109375" customWidth="1"/>
    <col min="15107" max="15107" width="14.28515625" customWidth="1"/>
    <col min="15108" max="15108" width="13.5703125" customWidth="1"/>
    <col min="15109" max="15109" width="0" hidden="1" customWidth="1"/>
    <col min="15110" max="15110" width="11.28515625" customWidth="1"/>
    <col min="15111" max="15116" width="0" hidden="1" customWidth="1"/>
    <col min="15117" max="15117" width="12.7109375" customWidth="1"/>
    <col min="15118" max="15119" width="0" hidden="1" customWidth="1"/>
    <col min="15120" max="15120" width="11.7109375" customWidth="1"/>
    <col min="15121" max="15133" width="9.140625" customWidth="1"/>
    <col min="15361" max="15361" width="26.5703125" customWidth="1"/>
    <col min="15362" max="15362" width="14.7109375" customWidth="1"/>
    <col min="15363" max="15363" width="14.28515625" customWidth="1"/>
    <col min="15364" max="15364" width="13.5703125" customWidth="1"/>
    <col min="15365" max="15365" width="0" hidden="1" customWidth="1"/>
    <col min="15366" max="15366" width="11.28515625" customWidth="1"/>
    <col min="15367" max="15372" width="0" hidden="1" customWidth="1"/>
    <col min="15373" max="15373" width="12.7109375" customWidth="1"/>
    <col min="15374" max="15375" width="0" hidden="1" customWidth="1"/>
    <col min="15376" max="15376" width="11.7109375" customWidth="1"/>
    <col min="15377" max="15389" width="9.140625" customWidth="1"/>
    <col min="15617" max="15617" width="26.5703125" customWidth="1"/>
    <col min="15618" max="15618" width="14.7109375" customWidth="1"/>
    <col min="15619" max="15619" width="14.28515625" customWidth="1"/>
    <col min="15620" max="15620" width="13.5703125" customWidth="1"/>
    <col min="15621" max="15621" width="0" hidden="1" customWidth="1"/>
    <col min="15622" max="15622" width="11.28515625" customWidth="1"/>
    <col min="15623" max="15628" width="0" hidden="1" customWidth="1"/>
    <col min="15629" max="15629" width="12.7109375" customWidth="1"/>
    <col min="15630" max="15631" width="0" hidden="1" customWidth="1"/>
    <col min="15632" max="15632" width="11.7109375" customWidth="1"/>
    <col min="15633" max="15645" width="9.140625" customWidth="1"/>
    <col min="15873" max="15873" width="26.5703125" customWidth="1"/>
    <col min="15874" max="15874" width="14.7109375" customWidth="1"/>
    <col min="15875" max="15875" width="14.28515625" customWidth="1"/>
    <col min="15876" max="15876" width="13.5703125" customWidth="1"/>
    <col min="15877" max="15877" width="0" hidden="1" customWidth="1"/>
    <col min="15878" max="15878" width="11.28515625" customWidth="1"/>
    <col min="15879" max="15884" width="0" hidden="1" customWidth="1"/>
    <col min="15885" max="15885" width="12.7109375" customWidth="1"/>
    <col min="15886" max="15887" width="0" hidden="1" customWidth="1"/>
    <col min="15888" max="15888" width="11.7109375" customWidth="1"/>
    <col min="15889" max="15901" width="9.140625" customWidth="1"/>
    <col min="16129" max="16129" width="26.5703125" customWidth="1"/>
    <col min="16130" max="16130" width="14.7109375" customWidth="1"/>
    <col min="16131" max="16131" width="14.28515625" customWidth="1"/>
    <col min="16132" max="16132" width="13.5703125" customWidth="1"/>
    <col min="16133" max="16133" width="0" hidden="1" customWidth="1"/>
    <col min="16134" max="16134" width="11.28515625" customWidth="1"/>
    <col min="16135" max="16140" width="0" hidden="1" customWidth="1"/>
    <col min="16141" max="16141" width="12.7109375" customWidth="1"/>
    <col min="16142" max="16143" width="0" hidden="1" customWidth="1"/>
    <col min="16144" max="16144" width="11.7109375" customWidth="1"/>
    <col min="16145" max="16157" width="9.140625" customWidth="1"/>
  </cols>
  <sheetData>
    <row r="1" spans="1:256" x14ac:dyDescent="0.25">
      <c r="A1" s="6" t="s">
        <v>37</v>
      </c>
    </row>
    <row r="2" spans="1:256" x14ac:dyDescent="0.25">
      <c r="A2" t="s">
        <v>42</v>
      </c>
      <c r="C2"/>
      <c r="D2"/>
      <c r="F2" s="8" t="s">
        <v>81</v>
      </c>
    </row>
    <row r="3" spans="1:256" x14ac:dyDescent="0.25">
      <c r="A3" s="9" t="s">
        <v>78</v>
      </c>
    </row>
    <row r="5" spans="1:256" x14ac:dyDescent="0.25">
      <c r="A5" s="10"/>
      <c r="B5" s="11" t="s">
        <v>43</v>
      </c>
      <c r="C5" s="11" t="s">
        <v>41</v>
      </c>
      <c r="D5" s="12" t="s">
        <v>0</v>
      </c>
      <c r="E5" s="11" t="s">
        <v>44</v>
      </c>
      <c r="F5" s="11" t="s">
        <v>36</v>
      </c>
      <c r="G5" s="11" t="s">
        <v>45</v>
      </c>
      <c r="H5" s="11" t="s">
        <v>46</v>
      </c>
      <c r="I5" s="11" t="s">
        <v>47</v>
      </c>
      <c r="J5" s="11" t="s">
        <v>48</v>
      </c>
      <c r="K5" s="11" t="s">
        <v>49</v>
      </c>
      <c r="L5" s="11" t="s">
        <v>50</v>
      </c>
      <c r="M5" s="11" t="s">
        <v>38</v>
      </c>
      <c r="N5" s="11" t="s">
        <v>51</v>
      </c>
      <c r="O5" s="11" t="s">
        <v>52</v>
      </c>
      <c r="P5" s="11" t="s">
        <v>40</v>
      </c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</row>
    <row r="7" spans="1:256" x14ac:dyDescent="0.25">
      <c r="A7" t="s">
        <v>53</v>
      </c>
      <c r="B7" s="7">
        <f>SUM(C7:P7)</f>
        <v>196535</v>
      </c>
      <c r="C7" s="7">
        <f>193154+3381</f>
        <v>196535</v>
      </c>
      <c r="Q7" s="48" t="s">
        <v>73</v>
      </c>
    </row>
    <row r="9" spans="1:256" x14ac:dyDescent="0.25">
      <c r="A9" t="s">
        <v>2</v>
      </c>
      <c r="B9" s="7">
        <f>SUM(C9:P9)</f>
        <v>193154</v>
      </c>
      <c r="C9" s="7">
        <v>193154</v>
      </c>
      <c r="D9" s="7">
        <v>0</v>
      </c>
    </row>
    <row r="11" spans="1:256" x14ac:dyDescent="0.25">
      <c r="A11" t="s">
        <v>33</v>
      </c>
      <c r="B11" s="7">
        <f>SUM(C11:P11)</f>
        <v>0</v>
      </c>
      <c r="C11" s="7">
        <v>0</v>
      </c>
      <c r="Q11" s="48" t="s">
        <v>74</v>
      </c>
    </row>
    <row r="13" spans="1:256" x14ac:dyDescent="0.25">
      <c r="A13" t="s">
        <v>54</v>
      </c>
      <c r="B13" s="7">
        <f>SUM(C13:P13)</f>
        <v>0</v>
      </c>
      <c r="C13" s="7">
        <v>0</v>
      </c>
    </row>
    <row r="15" spans="1:256" x14ac:dyDescent="0.25">
      <c r="A15" t="s">
        <v>55</v>
      </c>
      <c r="B15" s="7">
        <f>SUM(C15:P15)</f>
        <v>510.28</v>
      </c>
      <c r="C15" s="7">
        <v>510.28</v>
      </c>
      <c r="D15" s="7">
        <v>0</v>
      </c>
    </row>
    <row r="17" spans="1:17" x14ac:dyDescent="0.25">
      <c r="A17" t="s">
        <v>42</v>
      </c>
      <c r="B17" s="7">
        <f>SUM(C17:P17)</f>
        <v>2870.7200000000003</v>
      </c>
      <c r="C17" s="7">
        <f>C7-C9-C11-C13-C15</f>
        <v>2870.7200000000003</v>
      </c>
      <c r="D17" s="7">
        <f>D7-D9-D11-D13-D15</f>
        <v>0</v>
      </c>
      <c r="E17" s="7">
        <f>E7-E9-E11-E13-E15</f>
        <v>0</v>
      </c>
      <c r="F17" s="7">
        <f>F7-F9-F11-F13-F15</f>
        <v>0</v>
      </c>
      <c r="G17" s="7">
        <f>G7-G9-G11-G13-G15</f>
        <v>0</v>
      </c>
      <c r="H17" s="7">
        <f>H7-H9-H11-H13</f>
        <v>0</v>
      </c>
      <c r="I17" s="7">
        <f t="shared" ref="I17:P17" si="0">I7-I9-I11-I13-I15</f>
        <v>0</v>
      </c>
      <c r="J17" s="7">
        <f t="shared" si="0"/>
        <v>0</v>
      </c>
      <c r="K17" s="7">
        <f t="shared" si="0"/>
        <v>0</v>
      </c>
      <c r="L17" s="7">
        <f t="shared" si="0"/>
        <v>0</v>
      </c>
      <c r="M17" s="7">
        <f t="shared" si="0"/>
        <v>0</v>
      </c>
      <c r="N17" s="7">
        <f t="shared" si="0"/>
        <v>0</v>
      </c>
      <c r="O17" s="7">
        <f t="shared" si="0"/>
        <v>0</v>
      </c>
      <c r="P17" s="7">
        <f t="shared" si="0"/>
        <v>0</v>
      </c>
    </row>
    <row r="19" spans="1:17" x14ac:dyDescent="0.25">
      <c r="A19" s="14" t="s">
        <v>56</v>
      </c>
      <c r="B19" s="7">
        <f>SUM(C19:P19)</f>
        <v>188348.58</v>
      </c>
      <c r="C19" s="7">
        <v>188348.58</v>
      </c>
      <c r="D19" s="7">
        <v>0</v>
      </c>
      <c r="E19" s="7">
        <f>[1]FY23!E23</f>
        <v>0</v>
      </c>
      <c r="F19" s="7">
        <f>[1]FY23!F23</f>
        <v>1.0913936421275139E-11</v>
      </c>
      <c r="G19" s="7">
        <f>[1]FY23!G23</f>
        <v>-1.4097167877480388E-11</v>
      </c>
      <c r="H19" s="7">
        <f>[1]FY23!H23</f>
        <v>0</v>
      </c>
      <c r="I19" s="7">
        <f>[1]FY23!I23</f>
        <v>6.5483729549953296E-13</v>
      </c>
      <c r="J19" s="7">
        <f>[1]FY23!J23</f>
        <v>0</v>
      </c>
      <c r="K19" s="7">
        <f>[1]FY23!K23</f>
        <v>0</v>
      </c>
      <c r="L19" s="7">
        <f>[1]FY23!L23</f>
        <v>0</v>
      </c>
      <c r="M19" s="7">
        <f>[1]FY23!M23</f>
        <v>0</v>
      </c>
      <c r="N19" s="7">
        <f>[1]FY23!N23</f>
        <v>0</v>
      </c>
      <c r="O19" s="7">
        <f>[1]FY23!O23</f>
        <v>0</v>
      </c>
      <c r="P19" s="7">
        <f>[1]FY23!P23</f>
        <v>0</v>
      </c>
      <c r="Q19" s="48"/>
    </row>
    <row r="20" spans="1:17" x14ac:dyDescent="0.25">
      <c r="A20" s="14"/>
    </row>
    <row r="21" spans="1:17" x14ac:dyDescent="0.25">
      <c r="A21" t="s">
        <v>57</v>
      </c>
      <c r="B21" s="7">
        <f>SUM(C21:P21)</f>
        <v>-191219.3</v>
      </c>
      <c r="C21" s="7">
        <v>-191219.3</v>
      </c>
      <c r="D21" s="7">
        <v>0</v>
      </c>
      <c r="Q21" s="48"/>
    </row>
    <row r="23" spans="1:17" x14ac:dyDescent="0.25">
      <c r="A23" s="47" t="s">
        <v>79</v>
      </c>
      <c r="B23" s="15">
        <f>SUM(C23:P23)</f>
        <v>-2.5283941607057159E-12</v>
      </c>
      <c r="C23" s="15">
        <f>SUM(C17:C21)</f>
        <v>0</v>
      </c>
      <c r="D23" s="15">
        <f>SUM(D17:D21)</f>
        <v>0</v>
      </c>
      <c r="E23" s="15">
        <f>SUM(E17:E21)</f>
        <v>0</v>
      </c>
      <c r="F23" s="15">
        <f t="shared" ref="F23:P23" si="1">SUM(F17:F21)</f>
        <v>1.0913936421275139E-11</v>
      </c>
      <c r="G23" s="15">
        <f t="shared" si="1"/>
        <v>-1.4097167877480388E-11</v>
      </c>
      <c r="H23" s="15">
        <f t="shared" si="1"/>
        <v>0</v>
      </c>
      <c r="I23" s="15">
        <f t="shared" si="1"/>
        <v>6.5483729549953296E-13</v>
      </c>
      <c r="J23" s="15">
        <f t="shared" si="1"/>
        <v>0</v>
      </c>
      <c r="K23" s="15">
        <f t="shared" si="1"/>
        <v>0</v>
      </c>
      <c r="L23" s="15">
        <f t="shared" si="1"/>
        <v>0</v>
      </c>
      <c r="M23" s="15">
        <f t="shared" si="1"/>
        <v>0</v>
      </c>
      <c r="N23" s="15">
        <f t="shared" si="1"/>
        <v>0</v>
      </c>
      <c r="O23" s="15">
        <f t="shared" si="1"/>
        <v>0</v>
      </c>
      <c r="P23" s="15">
        <f t="shared" si="1"/>
        <v>0</v>
      </c>
    </row>
    <row r="25" spans="1:17" x14ac:dyDescent="0.25">
      <c r="A25" s="16"/>
    </row>
    <row r="26" spans="1:17" x14ac:dyDescent="0.25">
      <c r="A26" s="16"/>
    </row>
    <row r="27" spans="1:17" x14ac:dyDescent="0.25">
      <c r="A27" s="16"/>
    </row>
    <row r="28" spans="1:17" x14ac:dyDescent="0.25">
      <c r="A28" s="16"/>
    </row>
    <row r="29" spans="1:17" x14ac:dyDescent="0.25">
      <c r="A29" s="16"/>
    </row>
  </sheetData>
  <pageMargins left="0" right="0" top="0.75" bottom="0.75" header="0.3" footer="0.3"/>
  <pageSetup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20"/>
  <sheetViews>
    <sheetView topLeftCell="F1" zoomScale="106" zoomScaleNormal="106" workbookViewId="0">
      <pane ySplit="7" topLeftCell="A8" activePane="bottomLeft" state="frozen"/>
      <selection pane="bottomLeft" activeCell="AD17" sqref="AD17:AE17"/>
    </sheetView>
  </sheetViews>
  <sheetFormatPr defaultRowHeight="15" x14ac:dyDescent="0.25"/>
  <cols>
    <col min="1" max="1" width="6.7109375" customWidth="1"/>
    <col min="2" max="2" width="6.7109375" style="17" customWidth="1"/>
    <col min="3" max="3" width="12.7109375" style="7" customWidth="1"/>
    <col min="4" max="4" width="9.42578125" style="7" hidden="1" customWidth="1"/>
    <col min="5" max="5" width="12.7109375" style="7" customWidth="1"/>
    <col min="6" max="6" width="6.7109375" style="18" customWidth="1"/>
    <col min="7" max="7" width="9.7109375" style="19" customWidth="1"/>
    <col min="8" max="8" width="8.7109375" style="20" customWidth="1"/>
    <col min="9" max="10" width="12.7109375" style="7" customWidth="1"/>
    <col min="11" max="23" width="12.7109375" style="7" hidden="1" customWidth="1"/>
    <col min="24" max="28" width="12.7109375" style="7" customWidth="1"/>
    <col min="29" max="32" width="12.7109375" customWidth="1"/>
    <col min="33" max="33" width="12.7109375" style="7" customWidth="1"/>
    <col min="35" max="35" width="10.7109375" bestFit="1" customWidth="1"/>
    <col min="36" max="36" width="10" bestFit="1" customWidth="1"/>
    <col min="260" max="261" width="6.7109375" customWidth="1"/>
    <col min="262" max="262" width="12.7109375" customWidth="1"/>
    <col min="263" max="263" width="0" hidden="1" customWidth="1"/>
    <col min="264" max="264" width="12.7109375" customWidth="1"/>
    <col min="265" max="265" width="6.7109375" customWidth="1"/>
    <col min="266" max="266" width="9.7109375" customWidth="1"/>
    <col min="267" max="267" width="8.7109375" customWidth="1"/>
    <col min="268" max="289" width="12.7109375" customWidth="1"/>
    <col min="291" max="291" width="10.7109375" bestFit="1" customWidth="1"/>
    <col min="516" max="517" width="6.7109375" customWidth="1"/>
    <col min="518" max="518" width="12.7109375" customWidth="1"/>
    <col min="519" max="519" width="0" hidden="1" customWidth="1"/>
    <col min="520" max="520" width="12.7109375" customWidth="1"/>
    <col min="521" max="521" width="6.7109375" customWidth="1"/>
    <col min="522" max="522" width="9.7109375" customWidth="1"/>
    <col min="523" max="523" width="8.7109375" customWidth="1"/>
    <col min="524" max="545" width="12.7109375" customWidth="1"/>
    <col min="547" max="547" width="10.7109375" bestFit="1" customWidth="1"/>
    <col min="772" max="773" width="6.7109375" customWidth="1"/>
    <col min="774" max="774" width="12.7109375" customWidth="1"/>
    <col min="775" max="775" width="0" hidden="1" customWidth="1"/>
    <col min="776" max="776" width="12.7109375" customWidth="1"/>
    <col min="777" max="777" width="6.7109375" customWidth="1"/>
    <col min="778" max="778" width="9.7109375" customWidth="1"/>
    <col min="779" max="779" width="8.7109375" customWidth="1"/>
    <col min="780" max="801" width="12.7109375" customWidth="1"/>
    <col min="803" max="803" width="10.7109375" bestFit="1" customWidth="1"/>
    <col min="1028" max="1029" width="6.7109375" customWidth="1"/>
    <col min="1030" max="1030" width="12.7109375" customWidth="1"/>
    <col min="1031" max="1031" width="0" hidden="1" customWidth="1"/>
    <col min="1032" max="1032" width="12.7109375" customWidth="1"/>
    <col min="1033" max="1033" width="6.7109375" customWidth="1"/>
    <col min="1034" max="1034" width="9.7109375" customWidth="1"/>
    <col min="1035" max="1035" width="8.7109375" customWidth="1"/>
    <col min="1036" max="1057" width="12.7109375" customWidth="1"/>
    <col min="1059" max="1059" width="10.7109375" bestFit="1" customWidth="1"/>
    <col min="1284" max="1285" width="6.7109375" customWidth="1"/>
    <col min="1286" max="1286" width="12.7109375" customWidth="1"/>
    <col min="1287" max="1287" width="0" hidden="1" customWidth="1"/>
    <col min="1288" max="1288" width="12.7109375" customWidth="1"/>
    <col min="1289" max="1289" width="6.7109375" customWidth="1"/>
    <col min="1290" max="1290" width="9.7109375" customWidth="1"/>
    <col min="1291" max="1291" width="8.7109375" customWidth="1"/>
    <col min="1292" max="1313" width="12.7109375" customWidth="1"/>
    <col min="1315" max="1315" width="10.7109375" bestFit="1" customWidth="1"/>
    <col min="1540" max="1541" width="6.7109375" customWidth="1"/>
    <col min="1542" max="1542" width="12.7109375" customWidth="1"/>
    <col min="1543" max="1543" width="0" hidden="1" customWidth="1"/>
    <col min="1544" max="1544" width="12.7109375" customWidth="1"/>
    <col min="1545" max="1545" width="6.7109375" customWidth="1"/>
    <col min="1546" max="1546" width="9.7109375" customWidth="1"/>
    <col min="1547" max="1547" width="8.7109375" customWidth="1"/>
    <col min="1548" max="1569" width="12.7109375" customWidth="1"/>
    <col min="1571" max="1571" width="10.7109375" bestFit="1" customWidth="1"/>
    <col min="1796" max="1797" width="6.7109375" customWidth="1"/>
    <col min="1798" max="1798" width="12.7109375" customWidth="1"/>
    <col min="1799" max="1799" width="0" hidden="1" customWidth="1"/>
    <col min="1800" max="1800" width="12.7109375" customWidth="1"/>
    <col min="1801" max="1801" width="6.7109375" customWidth="1"/>
    <col min="1802" max="1802" width="9.7109375" customWidth="1"/>
    <col min="1803" max="1803" width="8.7109375" customWidth="1"/>
    <col min="1804" max="1825" width="12.7109375" customWidth="1"/>
    <col min="1827" max="1827" width="10.7109375" bestFit="1" customWidth="1"/>
    <col min="2052" max="2053" width="6.7109375" customWidth="1"/>
    <col min="2054" max="2054" width="12.7109375" customWidth="1"/>
    <col min="2055" max="2055" width="0" hidden="1" customWidth="1"/>
    <col min="2056" max="2056" width="12.7109375" customWidth="1"/>
    <col min="2057" max="2057" width="6.7109375" customWidth="1"/>
    <col min="2058" max="2058" width="9.7109375" customWidth="1"/>
    <col min="2059" max="2059" width="8.7109375" customWidth="1"/>
    <col min="2060" max="2081" width="12.7109375" customWidth="1"/>
    <col min="2083" max="2083" width="10.7109375" bestFit="1" customWidth="1"/>
    <col min="2308" max="2309" width="6.7109375" customWidth="1"/>
    <col min="2310" max="2310" width="12.7109375" customWidth="1"/>
    <col min="2311" max="2311" width="0" hidden="1" customWidth="1"/>
    <col min="2312" max="2312" width="12.7109375" customWidth="1"/>
    <col min="2313" max="2313" width="6.7109375" customWidth="1"/>
    <col min="2314" max="2314" width="9.7109375" customWidth="1"/>
    <col min="2315" max="2315" width="8.7109375" customWidth="1"/>
    <col min="2316" max="2337" width="12.7109375" customWidth="1"/>
    <col min="2339" max="2339" width="10.7109375" bestFit="1" customWidth="1"/>
    <col min="2564" max="2565" width="6.7109375" customWidth="1"/>
    <col min="2566" max="2566" width="12.7109375" customWidth="1"/>
    <col min="2567" max="2567" width="0" hidden="1" customWidth="1"/>
    <col min="2568" max="2568" width="12.7109375" customWidth="1"/>
    <col min="2569" max="2569" width="6.7109375" customWidth="1"/>
    <col min="2570" max="2570" width="9.7109375" customWidth="1"/>
    <col min="2571" max="2571" width="8.7109375" customWidth="1"/>
    <col min="2572" max="2593" width="12.7109375" customWidth="1"/>
    <col min="2595" max="2595" width="10.7109375" bestFit="1" customWidth="1"/>
    <col min="2820" max="2821" width="6.7109375" customWidth="1"/>
    <col min="2822" max="2822" width="12.7109375" customWidth="1"/>
    <col min="2823" max="2823" width="0" hidden="1" customWidth="1"/>
    <col min="2824" max="2824" width="12.7109375" customWidth="1"/>
    <col min="2825" max="2825" width="6.7109375" customWidth="1"/>
    <col min="2826" max="2826" width="9.7109375" customWidth="1"/>
    <col min="2827" max="2827" width="8.7109375" customWidth="1"/>
    <col min="2828" max="2849" width="12.7109375" customWidth="1"/>
    <col min="2851" max="2851" width="10.7109375" bestFit="1" customWidth="1"/>
    <col min="3076" max="3077" width="6.7109375" customWidth="1"/>
    <col min="3078" max="3078" width="12.7109375" customWidth="1"/>
    <col min="3079" max="3079" width="0" hidden="1" customWidth="1"/>
    <col min="3080" max="3080" width="12.7109375" customWidth="1"/>
    <col min="3081" max="3081" width="6.7109375" customWidth="1"/>
    <col min="3082" max="3082" width="9.7109375" customWidth="1"/>
    <col min="3083" max="3083" width="8.7109375" customWidth="1"/>
    <col min="3084" max="3105" width="12.7109375" customWidth="1"/>
    <col min="3107" max="3107" width="10.7109375" bestFit="1" customWidth="1"/>
    <col min="3332" max="3333" width="6.7109375" customWidth="1"/>
    <col min="3334" max="3334" width="12.7109375" customWidth="1"/>
    <col min="3335" max="3335" width="0" hidden="1" customWidth="1"/>
    <col min="3336" max="3336" width="12.7109375" customWidth="1"/>
    <col min="3337" max="3337" width="6.7109375" customWidth="1"/>
    <col min="3338" max="3338" width="9.7109375" customWidth="1"/>
    <col min="3339" max="3339" width="8.7109375" customWidth="1"/>
    <col min="3340" max="3361" width="12.7109375" customWidth="1"/>
    <col min="3363" max="3363" width="10.7109375" bestFit="1" customWidth="1"/>
    <col min="3588" max="3589" width="6.7109375" customWidth="1"/>
    <col min="3590" max="3590" width="12.7109375" customWidth="1"/>
    <col min="3591" max="3591" width="0" hidden="1" customWidth="1"/>
    <col min="3592" max="3592" width="12.7109375" customWidth="1"/>
    <col min="3593" max="3593" width="6.7109375" customWidth="1"/>
    <col min="3594" max="3594" width="9.7109375" customWidth="1"/>
    <col min="3595" max="3595" width="8.7109375" customWidth="1"/>
    <col min="3596" max="3617" width="12.7109375" customWidth="1"/>
    <col min="3619" max="3619" width="10.7109375" bestFit="1" customWidth="1"/>
    <col min="3844" max="3845" width="6.7109375" customWidth="1"/>
    <col min="3846" max="3846" width="12.7109375" customWidth="1"/>
    <col min="3847" max="3847" width="0" hidden="1" customWidth="1"/>
    <col min="3848" max="3848" width="12.7109375" customWidth="1"/>
    <col min="3849" max="3849" width="6.7109375" customWidth="1"/>
    <col min="3850" max="3850" width="9.7109375" customWidth="1"/>
    <col min="3851" max="3851" width="8.7109375" customWidth="1"/>
    <col min="3852" max="3873" width="12.7109375" customWidth="1"/>
    <col min="3875" max="3875" width="10.7109375" bestFit="1" customWidth="1"/>
    <col min="4100" max="4101" width="6.7109375" customWidth="1"/>
    <col min="4102" max="4102" width="12.7109375" customWidth="1"/>
    <col min="4103" max="4103" width="0" hidden="1" customWidth="1"/>
    <col min="4104" max="4104" width="12.7109375" customWidth="1"/>
    <col min="4105" max="4105" width="6.7109375" customWidth="1"/>
    <col min="4106" max="4106" width="9.7109375" customWidth="1"/>
    <col min="4107" max="4107" width="8.7109375" customWidth="1"/>
    <col min="4108" max="4129" width="12.7109375" customWidth="1"/>
    <col min="4131" max="4131" width="10.7109375" bestFit="1" customWidth="1"/>
    <col min="4356" max="4357" width="6.7109375" customWidth="1"/>
    <col min="4358" max="4358" width="12.7109375" customWidth="1"/>
    <col min="4359" max="4359" width="0" hidden="1" customWidth="1"/>
    <col min="4360" max="4360" width="12.7109375" customWidth="1"/>
    <col min="4361" max="4361" width="6.7109375" customWidth="1"/>
    <col min="4362" max="4362" width="9.7109375" customWidth="1"/>
    <col min="4363" max="4363" width="8.7109375" customWidth="1"/>
    <col min="4364" max="4385" width="12.7109375" customWidth="1"/>
    <col min="4387" max="4387" width="10.7109375" bestFit="1" customWidth="1"/>
    <col min="4612" max="4613" width="6.7109375" customWidth="1"/>
    <col min="4614" max="4614" width="12.7109375" customWidth="1"/>
    <col min="4615" max="4615" width="0" hidden="1" customWidth="1"/>
    <col min="4616" max="4616" width="12.7109375" customWidth="1"/>
    <col min="4617" max="4617" width="6.7109375" customWidth="1"/>
    <col min="4618" max="4618" width="9.7109375" customWidth="1"/>
    <col min="4619" max="4619" width="8.7109375" customWidth="1"/>
    <col min="4620" max="4641" width="12.7109375" customWidth="1"/>
    <col min="4643" max="4643" width="10.7109375" bestFit="1" customWidth="1"/>
    <col min="4868" max="4869" width="6.7109375" customWidth="1"/>
    <col min="4870" max="4870" width="12.7109375" customWidth="1"/>
    <col min="4871" max="4871" width="0" hidden="1" customWidth="1"/>
    <col min="4872" max="4872" width="12.7109375" customWidth="1"/>
    <col min="4873" max="4873" width="6.7109375" customWidth="1"/>
    <col min="4874" max="4874" width="9.7109375" customWidth="1"/>
    <col min="4875" max="4875" width="8.7109375" customWidth="1"/>
    <col min="4876" max="4897" width="12.7109375" customWidth="1"/>
    <col min="4899" max="4899" width="10.7109375" bestFit="1" customWidth="1"/>
    <col min="5124" max="5125" width="6.7109375" customWidth="1"/>
    <col min="5126" max="5126" width="12.7109375" customWidth="1"/>
    <col min="5127" max="5127" width="0" hidden="1" customWidth="1"/>
    <col min="5128" max="5128" width="12.7109375" customWidth="1"/>
    <col min="5129" max="5129" width="6.7109375" customWidth="1"/>
    <col min="5130" max="5130" width="9.7109375" customWidth="1"/>
    <col min="5131" max="5131" width="8.7109375" customWidth="1"/>
    <col min="5132" max="5153" width="12.7109375" customWidth="1"/>
    <col min="5155" max="5155" width="10.7109375" bestFit="1" customWidth="1"/>
    <col min="5380" max="5381" width="6.7109375" customWidth="1"/>
    <col min="5382" max="5382" width="12.7109375" customWidth="1"/>
    <col min="5383" max="5383" width="0" hidden="1" customWidth="1"/>
    <col min="5384" max="5384" width="12.7109375" customWidth="1"/>
    <col min="5385" max="5385" width="6.7109375" customWidth="1"/>
    <col min="5386" max="5386" width="9.7109375" customWidth="1"/>
    <col min="5387" max="5387" width="8.7109375" customWidth="1"/>
    <col min="5388" max="5409" width="12.7109375" customWidth="1"/>
    <col min="5411" max="5411" width="10.7109375" bestFit="1" customWidth="1"/>
    <col min="5636" max="5637" width="6.7109375" customWidth="1"/>
    <col min="5638" max="5638" width="12.7109375" customWidth="1"/>
    <col min="5639" max="5639" width="0" hidden="1" customWidth="1"/>
    <col min="5640" max="5640" width="12.7109375" customWidth="1"/>
    <col min="5641" max="5641" width="6.7109375" customWidth="1"/>
    <col min="5642" max="5642" width="9.7109375" customWidth="1"/>
    <col min="5643" max="5643" width="8.7109375" customWidth="1"/>
    <col min="5644" max="5665" width="12.7109375" customWidth="1"/>
    <col min="5667" max="5667" width="10.7109375" bestFit="1" customWidth="1"/>
    <col min="5892" max="5893" width="6.7109375" customWidth="1"/>
    <col min="5894" max="5894" width="12.7109375" customWidth="1"/>
    <col min="5895" max="5895" width="0" hidden="1" customWidth="1"/>
    <col min="5896" max="5896" width="12.7109375" customWidth="1"/>
    <col min="5897" max="5897" width="6.7109375" customWidth="1"/>
    <col min="5898" max="5898" width="9.7109375" customWidth="1"/>
    <col min="5899" max="5899" width="8.7109375" customWidth="1"/>
    <col min="5900" max="5921" width="12.7109375" customWidth="1"/>
    <col min="5923" max="5923" width="10.7109375" bestFit="1" customWidth="1"/>
    <col min="6148" max="6149" width="6.7109375" customWidth="1"/>
    <col min="6150" max="6150" width="12.7109375" customWidth="1"/>
    <col min="6151" max="6151" width="0" hidden="1" customWidth="1"/>
    <col min="6152" max="6152" width="12.7109375" customWidth="1"/>
    <col min="6153" max="6153" width="6.7109375" customWidth="1"/>
    <col min="6154" max="6154" width="9.7109375" customWidth="1"/>
    <col min="6155" max="6155" width="8.7109375" customWidth="1"/>
    <col min="6156" max="6177" width="12.7109375" customWidth="1"/>
    <col min="6179" max="6179" width="10.7109375" bestFit="1" customWidth="1"/>
    <col min="6404" max="6405" width="6.7109375" customWidth="1"/>
    <col min="6406" max="6406" width="12.7109375" customWidth="1"/>
    <col min="6407" max="6407" width="0" hidden="1" customWidth="1"/>
    <col min="6408" max="6408" width="12.7109375" customWidth="1"/>
    <col min="6409" max="6409" width="6.7109375" customWidth="1"/>
    <col min="6410" max="6410" width="9.7109375" customWidth="1"/>
    <col min="6411" max="6411" width="8.7109375" customWidth="1"/>
    <col min="6412" max="6433" width="12.7109375" customWidth="1"/>
    <col min="6435" max="6435" width="10.7109375" bestFit="1" customWidth="1"/>
    <col min="6660" max="6661" width="6.7109375" customWidth="1"/>
    <col min="6662" max="6662" width="12.7109375" customWidth="1"/>
    <col min="6663" max="6663" width="0" hidden="1" customWidth="1"/>
    <col min="6664" max="6664" width="12.7109375" customWidth="1"/>
    <col min="6665" max="6665" width="6.7109375" customWidth="1"/>
    <col min="6666" max="6666" width="9.7109375" customWidth="1"/>
    <col min="6667" max="6667" width="8.7109375" customWidth="1"/>
    <col min="6668" max="6689" width="12.7109375" customWidth="1"/>
    <col min="6691" max="6691" width="10.7109375" bestFit="1" customWidth="1"/>
    <col min="6916" max="6917" width="6.7109375" customWidth="1"/>
    <col min="6918" max="6918" width="12.7109375" customWidth="1"/>
    <col min="6919" max="6919" width="0" hidden="1" customWidth="1"/>
    <col min="6920" max="6920" width="12.7109375" customWidth="1"/>
    <col min="6921" max="6921" width="6.7109375" customWidth="1"/>
    <col min="6922" max="6922" width="9.7109375" customWidth="1"/>
    <col min="6923" max="6923" width="8.7109375" customWidth="1"/>
    <col min="6924" max="6945" width="12.7109375" customWidth="1"/>
    <col min="6947" max="6947" width="10.7109375" bestFit="1" customWidth="1"/>
    <col min="7172" max="7173" width="6.7109375" customWidth="1"/>
    <col min="7174" max="7174" width="12.7109375" customWidth="1"/>
    <col min="7175" max="7175" width="0" hidden="1" customWidth="1"/>
    <col min="7176" max="7176" width="12.7109375" customWidth="1"/>
    <col min="7177" max="7177" width="6.7109375" customWidth="1"/>
    <col min="7178" max="7178" width="9.7109375" customWidth="1"/>
    <col min="7179" max="7179" width="8.7109375" customWidth="1"/>
    <col min="7180" max="7201" width="12.7109375" customWidth="1"/>
    <col min="7203" max="7203" width="10.7109375" bestFit="1" customWidth="1"/>
    <col min="7428" max="7429" width="6.7109375" customWidth="1"/>
    <col min="7430" max="7430" width="12.7109375" customWidth="1"/>
    <col min="7431" max="7431" width="0" hidden="1" customWidth="1"/>
    <col min="7432" max="7432" width="12.7109375" customWidth="1"/>
    <col min="7433" max="7433" width="6.7109375" customWidth="1"/>
    <col min="7434" max="7434" width="9.7109375" customWidth="1"/>
    <col min="7435" max="7435" width="8.7109375" customWidth="1"/>
    <col min="7436" max="7457" width="12.7109375" customWidth="1"/>
    <col min="7459" max="7459" width="10.7109375" bestFit="1" customWidth="1"/>
    <col min="7684" max="7685" width="6.7109375" customWidth="1"/>
    <col min="7686" max="7686" width="12.7109375" customWidth="1"/>
    <col min="7687" max="7687" width="0" hidden="1" customWidth="1"/>
    <col min="7688" max="7688" width="12.7109375" customWidth="1"/>
    <col min="7689" max="7689" width="6.7109375" customWidth="1"/>
    <col min="7690" max="7690" width="9.7109375" customWidth="1"/>
    <col min="7691" max="7691" width="8.7109375" customWidth="1"/>
    <col min="7692" max="7713" width="12.7109375" customWidth="1"/>
    <col min="7715" max="7715" width="10.7109375" bestFit="1" customWidth="1"/>
    <col min="7940" max="7941" width="6.7109375" customWidth="1"/>
    <col min="7942" max="7942" width="12.7109375" customWidth="1"/>
    <col min="7943" max="7943" width="0" hidden="1" customWidth="1"/>
    <col min="7944" max="7944" width="12.7109375" customWidth="1"/>
    <col min="7945" max="7945" width="6.7109375" customWidth="1"/>
    <col min="7946" max="7946" width="9.7109375" customWidth="1"/>
    <col min="7947" max="7947" width="8.7109375" customWidth="1"/>
    <col min="7948" max="7969" width="12.7109375" customWidth="1"/>
    <col min="7971" max="7971" width="10.7109375" bestFit="1" customWidth="1"/>
    <col min="8196" max="8197" width="6.7109375" customWidth="1"/>
    <col min="8198" max="8198" width="12.7109375" customWidth="1"/>
    <col min="8199" max="8199" width="0" hidden="1" customWidth="1"/>
    <col min="8200" max="8200" width="12.7109375" customWidth="1"/>
    <col min="8201" max="8201" width="6.7109375" customWidth="1"/>
    <col min="8202" max="8202" width="9.7109375" customWidth="1"/>
    <col min="8203" max="8203" width="8.7109375" customWidth="1"/>
    <col min="8204" max="8225" width="12.7109375" customWidth="1"/>
    <col min="8227" max="8227" width="10.7109375" bestFit="1" customWidth="1"/>
    <col min="8452" max="8453" width="6.7109375" customWidth="1"/>
    <col min="8454" max="8454" width="12.7109375" customWidth="1"/>
    <col min="8455" max="8455" width="0" hidden="1" customWidth="1"/>
    <col min="8456" max="8456" width="12.7109375" customWidth="1"/>
    <col min="8457" max="8457" width="6.7109375" customWidth="1"/>
    <col min="8458" max="8458" width="9.7109375" customWidth="1"/>
    <col min="8459" max="8459" width="8.7109375" customWidth="1"/>
    <col min="8460" max="8481" width="12.7109375" customWidth="1"/>
    <col min="8483" max="8483" width="10.7109375" bestFit="1" customWidth="1"/>
    <col min="8708" max="8709" width="6.7109375" customWidth="1"/>
    <col min="8710" max="8710" width="12.7109375" customWidth="1"/>
    <col min="8711" max="8711" width="0" hidden="1" customWidth="1"/>
    <col min="8712" max="8712" width="12.7109375" customWidth="1"/>
    <col min="8713" max="8713" width="6.7109375" customWidth="1"/>
    <col min="8714" max="8714" width="9.7109375" customWidth="1"/>
    <col min="8715" max="8715" width="8.7109375" customWidth="1"/>
    <col min="8716" max="8737" width="12.7109375" customWidth="1"/>
    <col min="8739" max="8739" width="10.7109375" bestFit="1" customWidth="1"/>
    <col min="8964" max="8965" width="6.7109375" customWidth="1"/>
    <col min="8966" max="8966" width="12.7109375" customWidth="1"/>
    <col min="8967" max="8967" width="0" hidden="1" customWidth="1"/>
    <col min="8968" max="8968" width="12.7109375" customWidth="1"/>
    <col min="8969" max="8969" width="6.7109375" customWidth="1"/>
    <col min="8970" max="8970" width="9.7109375" customWidth="1"/>
    <col min="8971" max="8971" width="8.7109375" customWidth="1"/>
    <col min="8972" max="8993" width="12.7109375" customWidth="1"/>
    <col min="8995" max="8995" width="10.7109375" bestFit="1" customWidth="1"/>
    <col min="9220" max="9221" width="6.7109375" customWidth="1"/>
    <col min="9222" max="9222" width="12.7109375" customWidth="1"/>
    <col min="9223" max="9223" width="0" hidden="1" customWidth="1"/>
    <col min="9224" max="9224" width="12.7109375" customWidth="1"/>
    <col min="9225" max="9225" width="6.7109375" customWidth="1"/>
    <col min="9226" max="9226" width="9.7109375" customWidth="1"/>
    <col min="9227" max="9227" width="8.7109375" customWidth="1"/>
    <col min="9228" max="9249" width="12.7109375" customWidth="1"/>
    <col min="9251" max="9251" width="10.7109375" bestFit="1" customWidth="1"/>
    <col min="9476" max="9477" width="6.7109375" customWidth="1"/>
    <col min="9478" max="9478" width="12.7109375" customWidth="1"/>
    <col min="9479" max="9479" width="0" hidden="1" customWidth="1"/>
    <col min="9480" max="9480" width="12.7109375" customWidth="1"/>
    <col min="9481" max="9481" width="6.7109375" customWidth="1"/>
    <col min="9482" max="9482" width="9.7109375" customWidth="1"/>
    <col min="9483" max="9483" width="8.7109375" customWidth="1"/>
    <col min="9484" max="9505" width="12.7109375" customWidth="1"/>
    <col min="9507" max="9507" width="10.7109375" bestFit="1" customWidth="1"/>
    <col min="9732" max="9733" width="6.7109375" customWidth="1"/>
    <col min="9734" max="9734" width="12.7109375" customWidth="1"/>
    <col min="9735" max="9735" width="0" hidden="1" customWidth="1"/>
    <col min="9736" max="9736" width="12.7109375" customWidth="1"/>
    <col min="9737" max="9737" width="6.7109375" customWidth="1"/>
    <col min="9738" max="9738" width="9.7109375" customWidth="1"/>
    <col min="9739" max="9739" width="8.7109375" customWidth="1"/>
    <col min="9740" max="9761" width="12.7109375" customWidth="1"/>
    <col min="9763" max="9763" width="10.7109375" bestFit="1" customWidth="1"/>
    <col min="9988" max="9989" width="6.7109375" customWidth="1"/>
    <col min="9990" max="9990" width="12.7109375" customWidth="1"/>
    <col min="9991" max="9991" width="0" hidden="1" customWidth="1"/>
    <col min="9992" max="9992" width="12.7109375" customWidth="1"/>
    <col min="9993" max="9993" width="6.7109375" customWidth="1"/>
    <col min="9994" max="9994" width="9.7109375" customWidth="1"/>
    <col min="9995" max="9995" width="8.7109375" customWidth="1"/>
    <col min="9996" max="10017" width="12.7109375" customWidth="1"/>
    <col min="10019" max="10019" width="10.7109375" bestFit="1" customWidth="1"/>
    <col min="10244" max="10245" width="6.7109375" customWidth="1"/>
    <col min="10246" max="10246" width="12.7109375" customWidth="1"/>
    <col min="10247" max="10247" width="0" hidden="1" customWidth="1"/>
    <col min="10248" max="10248" width="12.7109375" customWidth="1"/>
    <col min="10249" max="10249" width="6.7109375" customWidth="1"/>
    <col min="10250" max="10250" width="9.7109375" customWidth="1"/>
    <col min="10251" max="10251" width="8.7109375" customWidth="1"/>
    <col min="10252" max="10273" width="12.7109375" customWidth="1"/>
    <col min="10275" max="10275" width="10.7109375" bestFit="1" customWidth="1"/>
    <col min="10500" max="10501" width="6.7109375" customWidth="1"/>
    <col min="10502" max="10502" width="12.7109375" customWidth="1"/>
    <col min="10503" max="10503" width="0" hidden="1" customWidth="1"/>
    <col min="10504" max="10504" width="12.7109375" customWidth="1"/>
    <col min="10505" max="10505" width="6.7109375" customWidth="1"/>
    <col min="10506" max="10506" width="9.7109375" customWidth="1"/>
    <col min="10507" max="10507" width="8.7109375" customWidth="1"/>
    <col min="10508" max="10529" width="12.7109375" customWidth="1"/>
    <col min="10531" max="10531" width="10.7109375" bestFit="1" customWidth="1"/>
    <col min="10756" max="10757" width="6.7109375" customWidth="1"/>
    <col min="10758" max="10758" width="12.7109375" customWidth="1"/>
    <col min="10759" max="10759" width="0" hidden="1" customWidth="1"/>
    <col min="10760" max="10760" width="12.7109375" customWidth="1"/>
    <col min="10761" max="10761" width="6.7109375" customWidth="1"/>
    <col min="10762" max="10762" width="9.7109375" customWidth="1"/>
    <col min="10763" max="10763" width="8.7109375" customWidth="1"/>
    <col min="10764" max="10785" width="12.7109375" customWidth="1"/>
    <col min="10787" max="10787" width="10.7109375" bestFit="1" customWidth="1"/>
    <col min="11012" max="11013" width="6.7109375" customWidth="1"/>
    <col min="11014" max="11014" width="12.7109375" customWidth="1"/>
    <col min="11015" max="11015" width="0" hidden="1" customWidth="1"/>
    <col min="11016" max="11016" width="12.7109375" customWidth="1"/>
    <col min="11017" max="11017" width="6.7109375" customWidth="1"/>
    <col min="11018" max="11018" width="9.7109375" customWidth="1"/>
    <col min="11019" max="11019" width="8.7109375" customWidth="1"/>
    <col min="11020" max="11041" width="12.7109375" customWidth="1"/>
    <col min="11043" max="11043" width="10.7109375" bestFit="1" customWidth="1"/>
    <col min="11268" max="11269" width="6.7109375" customWidth="1"/>
    <col min="11270" max="11270" width="12.7109375" customWidth="1"/>
    <col min="11271" max="11271" width="0" hidden="1" customWidth="1"/>
    <col min="11272" max="11272" width="12.7109375" customWidth="1"/>
    <col min="11273" max="11273" width="6.7109375" customWidth="1"/>
    <col min="11274" max="11274" width="9.7109375" customWidth="1"/>
    <col min="11275" max="11275" width="8.7109375" customWidth="1"/>
    <col min="11276" max="11297" width="12.7109375" customWidth="1"/>
    <col min="11299" max="11299" width="10.7109375" bestFit="1" customWidth="1"/>
    <col min="11524" max="11525" width="6.7109375" customWidth="1"/>
    <col min="11526" max="11526" width="12.7109375" customWidth="1"/>
    <col min="11527" max="11527" width="0" hidden="1" customWidth="1"/>
    <col min="11528" max="11528" width="12.7109375" customWidth="1"/>
    <col min="11529" max="11529" width="6.7109375" customWidth="1"/>
    <col min="11530" max="11530" width="9.7109375" customWidth="1"/>
    <col min="11531" max="11531" width="8.7109375" customWidth="1"/>
    <col min="11532" max="11553" width="12.7109375" customWidth="1"/>
    <col min="11555" max="11555" width="10.7109375" bestFit="1" customWidth="1"/>
    <col min="11780" max="11781" width="6.7109375" customWidth="1"/>
    <col min="11782" max="11782" width="12.7109375" customWidth="1"/>
    <col min="11783" max="11783" width="0" hidden="1" customWidth="1"/>
    <col min="11784" max="11784" width="12.7109375" customWidth="1"/>
    <col min="11785" max="11785" width="6.7109375" customWidth="1"/>
    <col min="11786" max="11786" width="9.7109375" customWidth="1"/>
    <col min="11787" max="11787" width="8.7109375" customWidth="1"/>
    <col min="11788" max="11809" width="12.7109375" customWidth="1"/>
    <col min="11811" max="11811" width="10.7109375" bestFit="1" customWidth="1"/>
    <col min="12036" max="12037" width="6.7109375" customWidth="1"/>
    <col min="12038" max="12038" width="12.7109375" customWidth="1"/>
    <col min="12039" max="12039" width="0" hidden="1" customWidth="1"/>
    <col min="12040" max="12040" width="12.7109375" customWidth="1"/>
    <col min="12041" max="12041" width="6.7109375" customWidth="1"/>
    <col min="12042" max="12042" width="9.7109375" customWidth="1"/>
    <col min="12043" max="12043" width="8.7109375" customWidth="1"/>
    <col min="12044" max="12065" width="12.7109375" customWidth="1"/>
    <col min="12067" max="12067" width="10.7109375" bestFit="1" customWidth="1"/>
    <col min="12292" max="12293" width="6.7109375" customWidth="1"/>
    <col min="12294" max="12294" width="12.7109375" customWidth="1"/>
    <col min="12295" max="12295" width="0" hidden="1" customWidth="1"/>
    <col min="12296" max="12296" width="12.7109375" customWidth="1"/>
    <col min="12297" max="12297" width="6.7109375" customWidth="1"/>
    <col min="12298" max="12298" width="9.7109375" customWidth="1"/>
    <col min="12299" max="12299" width="8.7109375" customWidth="1"/>
    <col min="12300" max="12321" width="12.7109375" customWidth="1"/>
    <col min="12323" max="12323" width="10.7109375" bestFit="1" customWidth="1"/>
    <col min="12548" max="12549" width="6.7109375" customWidth="1"/>
    <col min="12550" max="12550" width="12.7109375" customWidth="1"/>
    <col min="12551" max="12551" width="0" hidden="1" customWidth="1"/>
    <col min="12552" max="12552" width="12.7109375" customWidth="1"/>
    <col min="12553" max="12553" width="6.7109375" customWidth="1"/>
    <col min="12554" max="12554" width="9.7109375" customWidth="1"/>
    <col min="12555" max="12555" width="8.7109375" customWidth="1"/>
    <col min="12556" max="12577" width="12.7109375" customWidth="1"/>
    <col min="12579" max="12579" width="10.7109375" bestFit="1" customWidth="1"/>
    <col min="12804" max="12805" width="6.7109375" customWidth="1"/>
    <col min="12806" max="12806" width="12.7109375" customWidth="1"/>
    <col min="12807" max="12807" width="0" hidden="1" customWidth="1"/>
    <col min="12808" max="12808" width="12.7109375" customWidth="1"/>
    <col min="12809" max="12809" width="6.7109375" customWidth="1"/>
    <col min="12810" max="12810" width="9.7109375" customWidth="1"/>
    <col min="12811" max="12811" width="8.7109375" customWidth="1"/>
    <col min="12812" max="12833" width="12.7109375" customWidth="1"/>
    <col min="12835" max="12835" width="10.7109375" bestFit="1" customWidth="1"/>
    <col min="13060" max="13061" width="6.7109375" customWidth="1"/>
    <col min="13062" max="13062" width="12.7109375" customWidth="1"/>
    <col min="13063" max="13063" width="0" hidden="1" customWidth="1"/>
    <col min="13064" max="13064" width="12.7109375" customWidth="1"/>
    <col min="13065" max="13065" width="6.7109375" customWidth="1"/>
    <col min="13066" max="13066" width="9.7109375" customWidth="1"/>
    <col min="13067" max="13067" width="8.7109375" customWidth="1"/>
    <col min="13068" max="13089" width="12.7109375" customWidth="1"/>
    <col min="13091" max="13091" width="10.7109375" bestFit="1" customWidth="1"/>
    <col min="13316" max="13317" width="6.7109375" customWidth="1"/>
    <col min="13318" max="13318" width="12.7109375" customWidth="1"/>
    <col min="13319" max="13319" width="0" hidden="1" customWidth="1"/>
    <col min="13320" max="13320" width="12.7109375" customWidth="1"/>
    <col min="13321" max="13321" width="6.7109375" customWidth="1"/>
    <col min="13322" max="13322" width="9.7109375" customWidth="1"/>
    <col min="13323" max="13323" width="8.7109375" customWidth="1"/>
    <col min="13324" max="13345" width="12.7109375" customWidth="1"/>
    <col min="13347" max="13347" width="10.7109375" bestFit="1" customWidth="1"/>
    <col min="13572" max="13573" width="6.7109375" customWidth="1"/>
    <col min="13574" max="13574" width="12.7109375" customWidth="1"/>
    <col min="13575" max="13575" width="0" hidden="1" customWidth="1"/>
    <col min="13576" max="13576" width="12.7109375" customWidth="1"/>
    <col min="13577" max="13577" width="6.7109375" customWidth="1"/>
    <col min="13578" max="13578" width="9.7109375" customWidth="1"/>
    <col min="13579" max="13579" width="8.7109375" customWidth="1"/>
    <col min="13580" max="13601" width="12.7109375" customWidth="1"/>
    <col min="13603" max="13603" width="10.7109375" bestFit="1" customWidth="1"/>
    <col min="13828" max="13829" width="6.7109375" customWidth="1"/>
    <col min="13830" max="13830" width="12.7109375" customWidth="1"/>
    <col min="13831" max="13831" width="0" hidden="1" customWidth="1"/>
    <col min="13832" max="13832" width="12.7109375" customWidth="1"/>
    <col min="13833" max="13833" width="6.7109375" customWidth="1"/>
    <col min="13834" max="13834" width="9.7109375" customWidth="1"/>
    <col min="13835" max="13835" width="8.7109375" customWidth="1"/>
    <col min="13836" max="13857" width="12.7109375" customWidth="1"/>
    <col min="13859" max="13859" width="10.7109375" bestFit="1" customWidth="1"/>
    <col min="14084" max="14085" width="6.7109375" customWidth="1"/>
    <col min="14086" max="14086" width="12.7109375" customWidth="1"/>
    <col min="14087" max="14087" width="0" hidden="1" customWidth="1"/>
    <col min="14088" max="14088" width="12.7109375" customWidth="1"/>
    <col min="14089" max="14089" width="6.7109375" customWidth="1"/>
    <col min="14090" max="14090" width="9.7109375" customWidth="1"/>
    <col min="14091" max="14091" width="8.7109375" customWidth="1"/>
    <col min="14092" max="14113" width="12.7109375" customWidth="1"/>
    <col min="14115" max="14115" width="10.7109375" bestFit="1" customWidth="1"/>
    <col min="14340" max="14341" width="6.7109375" customWidth="1"/>
    <col min="14342" max="14342" width="12.7109375" customWidth="1"/>
    <col min="14343" max="14343" width="0" hidden="1" customWidth="1"/>
    <col min="14344" max="14344" width="12.7109375" customWidth="1"/>
    <col min="14345" max="14345" width="6.7109375" customWidth="1"/>
    <col min="14346" max="14346" width="9.7109375" customWidth="1"/>
    <col min="14347" max="14347" width="8.7109375" customWidth="1"/>
    <col min="14348" max="14369" width="12.7109375" customWidth="1"/>
    <col min="14371" max="14371" width="10.7109375" bestFit="1" customWidth="1"/>
    <col min="14596" max="14597" width="6.7109375" customWidth="1"/>
    <col min="14598" max="14598" width="12.7109375" customWidth="1"/>
    <col min="14599" max="14599" width="0" hidden="1" customWidth="1"/>
    <col min="14600" max="14600" width="12.7109375" customWidth="1"/>
    <col min="14601" max="14601" width="6.7109375" customWidth="1"/>
    <col min="14602" max="14602" width="9.7109375" customWidth="1"/>
    <col min="14603" max="14603" width="8.7109375" customWidth="1"/>
    <col min="14604" max="14625" width="12.7109375" customWidth="1"/>
    <col min="14627" max="14627" width="10.7109375" bestFit="1" customWidth="1"/>
    <col min="14852" max="14853" width="6.7109375" customWidth="1"/>
    <col min="14854" max="14854" width="12.7109375" customWidth="1"/>
    <col min="14855" max="14855" width="0" hidden="1" customWidth="1"/>
    <col min="14856" max="14856" width="12.7109375" customWidth="1"/>
    <col min="14857" max="14857" width="6.7109375" customWidth="1"/>
    <col min="14858" max="14858" width="9.7109375" customWidth="1"/>
    <col min="14859" max="14859" width="8.7109375" customWidth="1"/>
    <col min="14860" max="14881" width="12.7109375" customWidth="1"/>
    <col min="14883" max="14883" width="10.7109375" bestFit="1" customWidth="1"/>
    <col min="15108" max="15109" width="6.7109375" customWidth="1"/>
    <col min="15110" max="15110" width="12.7109375" customWidth="1"/>
    <col min="15111" max="15111" width="0" hidden="1" customWidth="1"/>
    <col min="15112" max="15112" width="12.7109375" customWidth="1"/>
    <col min="15113" max="15113" width="6.7109375" customWidth="1"/>
    <col min="15114" max="15114" width="9.7109375" customWidth="1"/>
    <col min="15115" max="15115" width="8.7109375" customWidth="1"/>
    <col min="15116" max="15137" width="12.7109375" customWidth="1"/>
    <col min="15139" max="15139" width="10.7109375" bestFit="1" customWidth="1"/>
    <col min="15364" max="15365" width="6.7109375" customWidth="1"/>
    <col min="15366" max="15366" width="12.7109375" customWidth="1"/>
    <col min="15367" max="15367" width="0" hidden="1" customWidth="1"/>
    <col min="15368" max="15368" width="12.7109375" customWidth="1"/>
    <col min="15369" max="15369" width="6.7109375" customWidth="1"/>
    <col min="15370" max="15370" width="9.7109375" customWidth="1"/>
    <col min="15371" max="15371" width="8.7109375" customWidth="1"/>
    <col min="15372" max="15393" width="12.7109375" customWidth="1"/>
    <col min="15395" max="15395" width="10.7109375" bestFit="1" customWidth="1"/>
    <col min="15620" max="15621" width="6.7109375" customWidth="1"/>
    <col min="15622" max="15622" width="12.7109375" customWidth="1"/>
    <col min="15623" max="15623" width="0" hidden="1" customWidth="1"/>
    <col min="15624" max="15624" width="12.7109375" customWidth="1"/>
    <col min="15625" max="15625" width="6.7109375" customWidth="1"/>
    <col min="15626" max="15626" width="9.7109375" customWidth="1"/>
    <col min="15627" max="15627" width="8.7109375" customWidth="1"/>
    <col min="15628" max="15649" width="12.7109375" customWidth="1"/>
    <col min="15651" max="15651" width="10.7109375" bestFit="1" customWidth="1"/>
    <col min="15876" max="15877" width="6.7109375" customWidth="1"/>
    <col min="15878" max="15878" width="12.7109375" customWidth="1"/>
    <col min="15879" max="15879" width="0" hidden="1" customWidth="1"/>
    <col min="15880" max="15880" width="12.7109375" customWidth="1"/>
    <col min="15881" max="15881" width="6.7109375" customWidth="1"/>
    <col min="15882" max="15882" width="9.7109375" customWidth="1"/>
    <col min="15883" max="15883" width="8.7109375" customWidth="1"/>
    <col min="15884" max="15905" width="12.7109375" customWidth="1"/>
    <col min="15907" max="15907" width="10.7109375" bestFit="1" customWidth="1"/>
    <col min="16132" max="16133" width="6.7109375" customWidth="1"/>
    <col min="16134" max="16134" width="12.7109375" customWidth="1"/>
    <col min="16135" max="16135" width="0" hidden="1" customWidth="1"/>
    <col min="16136" max="16136" width="12.7109375" customWidth="1"/>
    <col min="16137" max="16137" width="6.7109375" customWidth="1"/>
    <col min="16138" max="16138" width="9.7109375" customWidth="1"/>
    <col min="16139" max="16139" width="8.7109375" customWidth="1"/>
    <col min="16140" max="16161" width="12.7109375" customWidth="1"/>
    <col min="16163" max="16163" width="10.7109375" bestFit="1" customWidth="1"/>
  </cols>
  <sheetData>
    <row r="1" spans="1:36" x14ac:dyDescent="0.25">
      <c r="A1" t="s">
        <v>3</v>
      </c>
    </row>
    <row r="2" spans="1:36" x14ac:dyDescent="0.25">
      <c r="A2" t="s">
        <v>4</v>
      </c>
      <c r="J2" s="55"/>
    </row>
    <row r="3" spans="1:36" x14ac:dyDescent="0.25">
      <c r="A3" s="14" t="s">
        <v>5</v>
      </c>
    </row>
    <row r="4" spans="1:36" x14ac:dyDescent="0.25">
      <c r="A4" s="14"/>
    </row>
    <row r="5" spans="1:36" x14ac:dyDescent="0.25">
      <c r="Z5" s="48"/>
      <c r="AC5" s="16"/>
      <c r="AD5" s="16"/>
      <c r="AE5" s="16"/>
      <c r="AF5" s="16"/>
    </row>
    <row r="6" spans="1:36" s="20" customFormat="1" x14ac:dyDescent="0.25">
      <c r="A6" s="20" t="s">
        <v>6</v>
      </c>
      <c r="B6" s="21"/>
      <c r="F6" s="18"/>
      <c r="Z6" s="20">
        <v>4.3499999999999997E-2</v>
      </c>
      <c r="AC6" s="56">
        <v>4.3720000000000002E-2</v>
      </c>
      <c r="AD6" s="56"/>
      <c r="AE6" s="56"/>
      <c r="AF6" s="56"/>
      <c r="AG6" s="7"/>
    </row>
    <row r="7" spans="1:36" x14ac:dyDescent="0.25">
      <c r="A7" s="22" t="s">
        <v>7</v>
      </c>
      <c r="B7" s="23" t="s">
        <v>8</v>
      </c>
      <c r="C7" s="24" t="s">
        <v>9</v>
      </c>
      <c r="D7" s="24" t="s">
        <v>10</v>
      </c>
      <c r="E7" s="24" t="s">
        <v>11</v>
      </c>
      <c r="F7" s="25" t="s">
        <v>12</v>
      </c>
      <c r="G7" s="26" t="s">
        <v>13</v>
      </c>
      <c r="H7" s="27" t="s">
        <v>14</v>
      </c>
      <c r="I7" s="24" t="s">
        <v>15</v>
      </c>
      <c r="J7" s="24" t="s">
        <v>15</v>
      </c>
      <c r="K7" s="26" t="s">
        <v>34</v>
      </c>
      <c r="L7" s="26" t="s">
        <v>35</v>
      </c>
      <c r="M7" s="26" t="s">
        <v>16</v>
      </c>
      <c r="N7" s="26" t="s">
        <v>17</v>
      </c>
      <c r="O7" s="26" t="s">
        <v>18</v>
      </c>
      <c r="P7" s="26" t="s">
        <v>19</v>
      </c>
      <c r="Q7" s="26" t="s">
        <v>20</v>
      </c>
      <c r="R7" s="26" t="s">
        <v>27</v>
      </c>
      <c r="S7" s="26" t="s">
        <v>28</v>
      </c>
      <c r="T7" s="26" t="s">
        <v>29</v>
      </c>
      <c r="U7" s="26" t="s">
        <v>30</v>
      </c>
      <c r="V7" s="52" t="s">
        <v>31</v>
      </c>
      <c r="W7" s="26" t="s">
        <v>32</v>
      </c>
      <c r="X7" s="24" t="s">
        <v>67</v>
      </c>
      <c r="Y7" s="24" t="s">
        <v>68</v>
      </c>
      <c r="Z7" s="24" t="s">
        <v>68</v>
      </c>
      <c r="AA7" s="52" t="s">
        <v>70</v>
      </c>
      <c r="AB7" s="53" t="s">
        <v>71</v>
      </c>
      <c r="AC7" s="53" t="s">
        <v>71</v>
      </c>
      <c r="AD7" s="24" t="s">
        <v>76</v>
      </c>
      <c r="AE7" s="24" t="s">
        <v>77</v>
      </c>
      <c r="AF7" s="24" t="s">
        <v>77</v>
      </c>
      <c r="AG7" s="49" t="s">
        <v>23</v>
      </c>
    </row>
    <row r="8" spans="1:36" x14ac:dyDescent="0.25">
      <c r="A8" s="28"/>
      <c r="B8" s="29"/>
      <c r="C8" s="30"/>
      <c r="D8" s="30"/>
      <c r="E8" s="30"/>
      <c r="F8" s="31"/>
      <c r="G8" s="32"/>
      <c r="H8" s="33"/>
      <c r="I8" s="30" t="s">
        <v>21</v>
      </c>
      <c r="J8" s="30" t="s">
        <v>22</v>
      </c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0"/>
      <c r="Y8" s="30" t="s">
        <v>22</v>
      </c>
      <c r="Z8" s="30" t="s">
        <v>21</v>
      </c>
      <c r="AA8" s="34"/>
      <c r="AB8" s="34" t="s">
        <v>22</v>
      </c>
      <c r="AC8" s="34" t="s">
        <v>21</v>
      </c>
      <c r="AD8" s="30"/>
      <c r="AE8" s="30" t="s">
        <v>22</v>
      </c>
      <c r="AF8" s="30" t="s">
        <v>21</v>
      </c>
      <c r="AG8" s="43" t="s">
        <v>69</v>
      </c>
    </row>
    <row r="9" spans="1:36" x14ac:dyDescent="0.25">
      <c r="AC9" s="7"/>
      <c r="AD9" s="7"/>
      <c r="AE9" s="7"/>
      <c r="AF9" s="7"/>
      <c r="AH9" s="16"/>
      <c r="AJ9" s="7"/>
    </row>
    <row r="10" spans="1:36" x14ac:dyDescent="0.25">
      <c r="A10" t="s">
        <v>41</v>
      </c>
      <c r="B10" s="17" t="s">
        <v>24</v>
      </c>
      <c r="C10" s="7">
        <v>2421700</v>
      </c>
      <c r="D10" s="7">
        <v>0</v>
      </c>
      <c r="E10" s="7">
        <f>C10-D10</f>
        <v>2421700</v>
      </c>
      <c r="F10" s="18">
        <v>7</v>
      </c>
      <c r="G10" s="19">
        <v>42948</v>
      </c>
      <c r="H10" s="20">
        <v>1.2500000000000001E-2</v>
      </c>
      <c r="I10" s="7">
        <f>E10*1.25/100*5/12</f>
        <v>12613.020833333334</v>
      </c>
      <c r="J10" s="7">
        <v>35316</v>
      </c>
      <c r="M10" s="7">
        <v>154155</v>
      </c>
      <c r="N10" s="7">
        <v>156853</v>
      </c>
      <c r="O10" s="7">
        <v>159597</v>
      </c>
      <c r="P10" s="7">
        <v>162390</v>
      </c>
      <c r="Q10" s="7">
        <v>165232</v>
      </c>
      <c r="R10" s="7">
        <v>168124</v>
      </c>
      <c r="S10" s="7">
        <v>171066</v>
      </c>
      <c r="T10" s="7">
        <v>174060</v>
      </c>
      <c r="U10" s="7">
        <v>177106</v>
      </c>
      <c r="V10" s="7">
        <v>180205</v>
      </c>
      <c r="W10" s="7">
        <v>183359</v>
      </c>
      <c r="X10" s="7">
        <v>186567</v>
      </c>
      <c r="Y10" s="7">
        <f>9967+1</f>
        <v>9968</v>
      </c>
      <c r="Z10" s="57">
        <f>(E10-SUM(K10:X10))*Z6/2</f>
        <v>8329.9454999999998</v>
      </c>
      <c r="AA10" s="7">
        <v>189832</v>
      </c>
      <c r="AB10" s="7">
        <f>6702+1</f>
        <v>6703</v>
      </c>
      <c r="AC10" s="57">
        <f>(E10-SUM(M10:X10)-AA10)*AC6/2</f>
        <v>4222.3464400000003</v>
      </c>
      <c r="AD10" s="57">
        <v>193154</v>
      </c>
      <c r="AE10" s="57">
        <v>3381</v>
      </c>
      <c r="AF10" s="57">
        <v>0</v>
      </c>
      <c r="AG10" s="57">
        <v>0</v>
      </c>
      <c r="AH10" s="16"/>
      <c r="AI10" s="7"/>
      <c r="AJ10" s="7"/>
    </row>
    <row r="11" spans="1:36" hidden="1" x14ac:dyDescent="0.25">
      <c r="A11" t="s">
        <v>41</v>
      </c>
      <c r="B11" s="17">
        <v>182</v>
      </c>
      <c r="C11" s="7">
        <v>224134</v>
      </c>
      <c r="D11" s="7">
        <v>0</v>
      </c>
      <c r="E11" s="7">
        <f>C11-D11</f>
        <v>224134</v>
      </c>
      <c r="F11" s="18">
        <v>5</v>
      </c>
      <c r="G11" s="19">
        <v>42979</v>
      </c>
      <c r="H11" s="20">
        <v>1.2500000000000001E-2</v>
      </c>
      <c r="I11" s="7">
        <f>E11*1.25/100*4/12</f>
        <v>933.89166666666677</v>
      </c>
      <c r="J11" s="7">
        <v>2615</v>
      </c>
      <c r="M11" s="7">
        <v>20704</v>
      </c>
      <c r="N11" s="7">
        <v>21067</v>
      </c>
      <c r="O11" s="7">
        <v>21435</v>
      </c>
      <c r="P11" s="7">
        <v>21811</v>
      </c>
      <c r="Q11" s="7">
        <v>22192</v>
      </c>
      <c r="R11" s="7">
        <v>22581</v>
      </c>
      <c r="S11" s="7">
        <v>22976</v>
      </c>
      <c r="T11" s="7">
        <v>23378</v>
      </c>
      <c r="U11" s="7">
        <v>23787</v>
      </c>
      <c r="V11" s="7">
        <v>24203</v>
      </c>
      <c r="W11" s="7">
        <v>0</v>
      </c>
      <c r="Z11" s="7">
        <v>0</v>
      </c>
      <c r="AC11" s="7">
        <v>0</v>
      </c>
      <c r="AD11" s="7"/>
      <c r="AE11" s="7"/>
      <c r="AF11" s="7"/>
      <c r="AG11" s="7">
        <f>(E11-SUM(K11:X11))*0.005/2</f>
        <v>0</v>
      </c>
      <c r="AH11" s="16" t="s">
        <v>72</v>
      </c>
    </row>
    <row r="13" spans="1:36" ht="15.75" thickBot="1" x14ac:dyDescent="0.3">
      <c r="A13" s="35" t="s">
        <v>39</v>
      </c>
      <c r="B13" s="36"/>
      <c r="C13" s="37">
        <f>SUM(C9:C12)</f>
        <v>2645834</v>
      </c>
      <c r="D13" s="37">
        <f>SUM(D9:D12)</f>
        <v>0</v>
      </c>
      <c r="E13" s="37">
        <f>SUM(E9:E12)</f>
        <v>2645834</v>
      </c>
      <c r="F13" s="38"/>
      <c r="G13" s="39"/>
      <c r="H13" s="40"/>
      <c r="I13" s="37">
        <f t="shared" ref="I13:U13" si="0">SUM(I9:I12)</f>
        <v>13546.9125</v>
      </c>
      <c r="J13" s="37">
        <f t="shared" si="0"/>
        <v>37931</v>
      </c>
      <c r="K13" s="37">
        <f t="shared" si="0"/>
        <v>0</v>
      </c>
      <c r="L13" s="37">
        <f t="shared" si="0"/>
        <v>0</v>
      </c>
      <c r="M13" s="37">
        <f t="shared" si="0"/>
        <v>174859</v>
      </c>
      <c r="N13" s="37">
        <f t="shared" si="0"/>
        <v>177920</v>
      </c>
      <c r="O13" s="37">
        <f t="shared" si="0"/>
        <v>181032</v>
      </c>
      <c r="P13" s="37">
        <f t="shared" si="0"/>
        <v>184201</v>
      </c>
      <c r="Q13" s="37">
        <f t="shared" si="0"/>
        <v>187424</v>
      </c>
      <c r="R13" s="37">
        <f t="shared" si="0"/>
        <v>190705</v>
      </c>
      <c r="S13" s="37">
        <f t="shared" si="0"/>
        <v>194042</v>
      </c>
      <c r="T13" s="37">
        <f t="shared" si="0"/>
        <v>197438</v>
      </c>
      <c r="U13" s="37">
        <f t="shared" si="0"/>
        <v>200893</v>
      </c>
      <c r="V13" s="37"/>
      <c r="W13" s="37"/>
      <c r="X13" s="37">
        <f t="shared" ref="X13:AG13" si="1">SUM(X9:X12)</f>
        <v>186567</v>
      </c>
      <c r="Y13" s="37">
        <f t="shared" si="1"/>
        <v>9968</v>
      </c>
      <c r="Z13" s="37">
        <f t="shared" si="1"/>
        <v>8329.9454999999998</v>
      </c>
      <c r="AA13" s="37">
        <f t="shared" si="1"/>
        <v>189832</v>
      </c>
      <c r="AB13" s="37">
        <f t="shared" si="1"/>
        <v>6703</v>
      </c>
      <c r="AC13" s="37">
        <f t="shared" si="1"/>
        <v>4222.3464400000003</v>
      </c>
      <c r="AD13" s="37">
        <f t="shared" si="1"/>
        <v>193154</v>
      </c>
      <c r="AE13" s="37">
        <f t="shared" si="1"/>
        <v>3381</v>
      </c>
      <c r="AF13" s="37">
        <f t="shared" si="1"/>
        <v>0</v>
      </c>
      <c r="AG13" s="37">
        <f t="shared" si="1"/>
        <v>0</v>
      </c>
    </row>
    <row r="14" spans="1:36" ht="15.75" thickTop="1" x14ac:dyDescent="0.25"/>
    <row r="15" spans="1:36" x14ac:dyDescent="0.25">
      <c r="AC15" s="7"/>
      <c r="AD15" s="41">
        <f>AD13</f>
        <v>193154</v>
      </c>
      <c r="AE15" s="41">
        <f t="shared" ref="AE15:AF15" si="2">AE13</f>
        <v>3381</v>
      </c>
      <c r="AF15" s="41">
        <f t="shared" si="2"/>
        <v>0</v>
      </c>
      <c r="AG15" s="41">
        <f>+AG13</f>
        <v>0</v>
      </c>
    </row>
    <row r="17" spans="24:33" ht="15.75" thickBot="1" x14ac:dyDescent="0.3">
      <c r="AC17" s="7"/>
      <c r="AD17" s="44">
        <f>+AD15</f>
        <v>193154</v>
      </c>
      <c r="AE17" s="44">
        <f>+AE15</f>
        <v>3381</v>
      </c>
      <c r="AF17" s="44">
        <f>+AF15</f>
        <v>0</v>
      </c>
      <c r="AG17" s="44">
        <f>+AG15</f>
        <v>0</v>
      </c>
    </row>
    <row r="18" spans="24:33" ht="15.75" thickTop="1" x14ac:dyDescent="0.25">
      <c r="X18" s="42"/>
      <c r="Y18" s="42"/>
      <c r="Z18" s="42"/>
      <c r="AA18" s="42"/>
      <c r="AB18" s="42"/>
      <c r="AC18" s="42"/>
      <c r="AD18" s="42" t="s">
        <v>2</v>
      </c>
      <c r="AE18" s="42" t="s">
        <v>25</v>
      </c>
      <c r="AF18" s="42" t="s">
        <v>26</v>
      </c>
      <c r="AG18" s="42" t="s">
        <v>1</v>
      </c>
    </row>
    <row r="19" spans="24:33" x14ac:dyDescent="0.25">
      <c r="X19" s="42"/>
      <c r="Y19" s="42"/>
      <c r="Z19" s="42"/>
      <c r="AA19" s="42"/>
      <c r="AB19" s="42"/>
      <c r="AC19" s="42"/>
      <c r="AD19" s="42" t="s">
        <v>75</v>
      </c>
      <c r="AE19" s="42" t="s">
        <v>75</v>
      </c>
      <c r="AF19" s="42" t="s">
        <v>75</v>
      </c>
      <c r="AG19" s="42" t="s">
        <v>75</v>
      </c>
    </row>
    <row r="20" spans="24:33" x14ac:dyDescent="0.25">
      <c r="X20" s="42"/>
      <c r="Y20" s="42"/>
      <c r="Z20" s="42"/>
      <c r="AA20" s="42"/>
      <c r="AB20" s="42"/>
      <c r="AC20" s="42"/>
      <c r="AD20" s="42"/>
      <c r="AE20" s="42"/>
      <c r="AF20" s="42"/>
      <c r="AG20" s="54"/>
    </row>
  </sheetData>
  <pageMargins left="0" right="0" top="0.5" bottom="0.5" header="0.3" footer="0.3"/>
  <pageSetup scale="9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6cbe70-41d0-4d0d-93d7-b7bb590be226" xsi:nil="true"/>
    <lcf76f155ced4ddcb4097134ff3c332f xmlns="1aab5a46-2bc3-4c92-a271-448cca1da9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44A03ED-B1F8-445B-9C79-5467D17F9BA0}"/>
</file>

<file path=customXml/itemProps2.xml><?xml version="1.0" encoding="utf-8"?>
<ds:datastoreItem xmlns:ds="http://schemas.openxmlformats.org/officeDocument/2006/customXml" ds:itemID="{6972A1D5-C0F4-44F5-89E5-526222938A00}"/>
</file>

<file path=customXml/itemProps3.xml><?xml version="1.0" encoding="utf-8"?>
<ds:datastoreItem xmlns:ds="http://schemas.openxmlformats.org/officeDocument/2006/customXml" ds:itemID="{37A47FA0-6748-4C9C-8FA5-6796B2648F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Debt Service</vt:lpstr>
      <vt:lpstr>Inst~Payment</vt:lpstr>
      <vt:lpstr>UMCP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tyang</dc:creator>
  <cp:lastModifiedBy>Cindy Lui</cp:lastModifiedBy>
  <cp:lastPrinted>2023-02-01T17:03:05Z</cp:lastPrinted>
  <dcterms:created xsi:type="dcterms:W3CDTF">2020-02-03T14:31:10Z</dcterms:created>
  <dcterms:modified xsi:type="dcterms:W3CDTF">2025-08-13T14:25:17Z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</Properties>
</file>